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90" windowWidth="14070" windowHeight="9540" firstSheet="12" activeTab="13"/>
  </bookViews>
  <sheets>
    <sheet name="Sheet1" sheetId="1" r:id="rId1"/>
    <sheet name="Plots" sheetId="2" r:id="rId2"/>
    <sheet name="Shore A Hardness " sheetId="3" r:id="rId3"/>
    <sheet name="Final Data" sheetId="4" r:id="rId4"/>
    <sheet name="Sheet9" sheetId="5" r:id="rId5"/>
    <sheet name="CE85a CE50a" sheetId="6" r:id="rId6"/>
    <sheet name="Sheet5" sheetId="7" r:id="rId7"/>
    <sheet name="Sheet6" sheetId="8" r:id="rId8"/>
    <sheet name="Sheet2" sheetId="9" r:id="rId9"/>
    <sheet name="Sheet4" sheetId="10" r:id="rId10"/>
    <sheet name="Sheet7" sheetId="11" r:id="rId11"/>
    <sheet name="Vol.Swell, Wt.change,ShoreA,DMA" sheetId="12" r:id="rId12"/>
    <sheet name="Sheet3" sheetId="13" r:id="rId13"/>
    <sheet name="Elastomers" sheetId="14" r:id="rId14"/>
    <sheet name="Vapor Phase Samples" sheetId="15" r:id="rId15"/>
  </sheets>
  <definedNames/>
  <calcPr fullCalcOnLoad="1"/>
</workbook>
</file>

<file path=xl/sharedStrings.xml><?xml version="1.0" encoding="utf-8"?>
<sst xmlns="http://schemas.openxmlformats.org/spreadsheetml/2006/main" count="3135" uniqueCount="626">
  <si>
    <t>% Change in Vol.</t>
  </si>
  <si>
    <t>AVG. % Change in Vol.</t>
  </si>
  <si>
    <t>Std.Dev. % Change in Vol.</t>
  </si>
  <si>
    <t>1-1</t>
  </si>
  <si>
    <t>1-2</t>
  </si>
  <si>
    <t>1-3</t>
  </si>
  <si>
    <t>2-1</t>
  </si>
  <si>
    <t>2-2</t>
  </si>
  <si>
    <t>2-3</t>
  </si>
  <si>
    <t>3-1</t>
  </si>
  <si>
    <t>3-2</t>
  </si>
  <si>
    <t>3-3</t>
  </si>
  <si>
    <t>4-1</t>
  </si>
  <si>
    <t>4-2</t>
  </si>
  <si>
    <t>4-3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</si>
  <si>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</si>
  <si>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</si>
  <si>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</si>
  <si>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</si>
  <si>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</si>
  <si>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</si>
  <si>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</si>
  <si>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</si>
  <si>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</si>
  <si>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</si>
  <si>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</si>
  <si>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</si>
  <si>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</si>
  <si>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</si>
  <si>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</si>
  <si>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</si>
  <si>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</si>
  <si>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</si>
  <si>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</si>
  <si>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</si>
  <si>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</si>
  <si>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</si>
  <si>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</si>
  <si>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</si>
  <si>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</si>
  <si>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</si>
  <si>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</si>
  <si>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</si>
  <si>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</si>
  <si>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</si>
  <si>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</si>
  <si>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</si>
  <si>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</si>
  <si>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</si>
  <si>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</si>
  <si>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</si>
  <si>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</si>
  <si>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</si>
  <si>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</si>
  <si>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31-1</t>
  </si>
  <si>
    <t>31-2</t>
  </si>
  <si>
    <t>31-3</t>
  </si>
  <si>
    <t>32-1</t>
  </si>
  <si>
    <t>32-2</t>
  </si>
  <si>
    <t>32-3</t>
  </si>
  <si>
    <t>33-1</t>
  </si>
  <si>
    <t>33-2</t>
  </si>
  <si>
    <t>33-3</t>
  </si>
  <si>
    <t>34-1</t>
  </si>
  <si>
    <t>34-2</t>
  </si>
  <si>
    <t>34-3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</si>
  <si>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</si>
  <si>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</si>
  <si>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</si>
  <si>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</si>
  <si>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</si>
  <si>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</si>
  <si>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</si>
  <si>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</si>
  <si>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</si>
  <si>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</si>
  <si>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</si>
  <si>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</si>
  <si>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</si>
  <si>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</si>
  <si>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</si>
  <si>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</si>
  <si>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</si>
  <si>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</si>
  <si>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</si>
  <si>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</si>
  <si>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</si>
  <si>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</si>
  <si>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</si>
  <si>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</si>
  <si>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</si>
  <si>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</si>
  <si>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</si>
  <si>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</si>
  <si>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</si>
  <si>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</si>
  <si>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</si>
  <si>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</si>
  <si>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</si>
  <si>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</si>
  <si>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</si>
  <si>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</si>
  <si>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</si>
  <si>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</si>
  <si>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</si>
  <si>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Dry Wt.</t>
  </si>
  <si>
    <t>wet wt.</t>
  </si>
  <si>
    <t>after immersion dry wt.</t>
  </si>
  <si>
    <t>after immersion wet wt.</t>
  </si>
  <si>
    <t>Avg. % change in dry wts.</t>
  </si>
  <si>
    <t>Std.Dev. % Change in dry wt.</t>
  </si>
  <si>
    <t>% change in dry wts.</t>
  </si>
  <si>
    <t>Set #-sample #</t>
  </si>
  <si>
    <t>FUEL Type ????Sample ID (1st column) Orig. unimmersed dry weight, M1 (2nd column), wet weight , M2 (3rd column) (g), dry weight after immersion, M3, (4th column), wet weight after immersion, M4 (5th column)</t>
  </si>
  <si>
    <t>FUEL Type ???Sample ID (1st column) Orig. unimmersed dry weight, M1 (2nd column), wet weight , M2 (3rd column) (g), dry weight after immersion, M3, (4th column), wet weight after immersion, M4 (5th column)</t>
  </si>
  <si>
    <t>1-17</t>
  </si>
  <si>
    <t>18-34</t>
  </si>
  <si>
    <t>#10 and #27 - Viton A401C</t>
  </si>
  <si>
    <t>#11 and #28 - Viton B601C</t>
  </si>
  <si>
    <t>#12 and #29 - Viton GF-600S</t>
  </si>
  <si>
    <t>#13 and #30 - Viton GFLT-600S</t>
  </si>
  <si>
    <t>#14 and #31 - Dyneon 5620</t>
  </si>
  <si>
    <t>#15 and #32 - Dyneon 5840</t>
  </si>
  <si>
    <t>#16 and #33 - Dyneon 3741</t>
  </si>
  <si>
    <t>#17 and #34 - Dyneon LTFE</t>
  </si>
  <si>
    <t>Elastomers</t>
  </si>
  <si>
    <t>Dupont Performance Elastomers</t>
  </si>
  <si>
    <r>
      <t>1.</t>
    </r>
    <r>
      <rPr>
        <sz val="7"/>
        <rFont val="Times New Roman"/>
        <family val="1"/>
      </rPr>
      <t xml:space="preserve">     </t>
    </r>
    <r>
      <rPr>
        <sz val="12"/>
        <rFont val="Times New Roman"/>
        <family val="1"/>
      </rPr>
      <t>Viton® A401C – the most common type of fluoroelastomer, bisphenol curative, 66% fluorine</t>
    </r>
  </si>
  <si>
    <r>
      <t>2.</t>
    </r>
    <r>
      <rPr>
        <sz val="7"/>
        <rFont val="Times New Roman"/>
        <family val="1"/>
      </rPr>
      <t xml:space="preserve">     </t>
    </r>
    <r>
      <rPr>
        <sz val="12"/>
        <rFont val="Times New Roman"/>
        <family val="1"/>
      </rPr>
      <t>Viton® B601C – a 68% fluorine type of fluoroelastomer that is intermediate in fluorine content between Viton A401C (66% fluorine) and Viton GF-600S (70% fluorine), and is also intermediate in low temperature performance as well;</t>
    </r>
  </si>
  <si>
    <r>
      <t>3.</t>
    </r>
    <r>
      <rPr>
        <sz val="7"/>
        <rFont val="Times New Roman"/>
        <family val="1"/>
      </rPr>
      <t xml:space="preserve">     </t>
    </r>
    <r>
      <rPr>
        <sz val="12"/>
        <rFont val="Times New Roman"/>
        <family val="1"/>
      </rPr>
      <t>Viton® GF-600S - a high 70.2% fluorine type of fluoroelastomer, peroxide cure;</t>
    </r>
  </si>
  <si>
    <r>
      <t>4.</t>
    </r>
    <r>
      <rPr>
        <sz val="7"/>
        <rFont val="Times New Roman"/>
        <family val="1"/>
      </rPr>
      <t xml:space="preserve">     </t>
    </r>
    <r>
      <rPr>
        <sz val="12"/>
        <rFont val="Times New Roman"/>
        <family val="1"/>
      </rPr>
      <t>Viton® GFLT-S - a high 67% fluorine type of fluoroelastomer with</t>
    </r>
  </si>
  <si>
    <t>improved low temperature sealing, peroxide cure.</t>
  </si>
  <si>
    <t>The higher fluorine types are expected to show less changes and lowest volume swell with the Viton GF-600S being the best.  The Viton GFLT-S should show the best combination of low temperature sealing with low volume swell.</t>
  </si>
  <si>
    <r>
      <t>5.</t>
    </r>
    <r>
      <rPr>
        <sz val="7"/>
        <rFont val="Times New Roman"/>
        <family val="1"/>
      </rPr>
      <t xml:space="preserve">     </t>
    </r>
    <r>
      <rPr>
        <sz val="12"/>
        <rFont val="Times New Roman"/>
        <family val="1"/>
      </rPr>
      <t xml:space="preserve"> Dyneon FE 5620 – a 20 mooney viscosity (MV), 66% fluorine type of fluoroelastomer, dipolymer of vinylidene fluoride (VF2) and hexafluoropropylene (HFP), o-ring grade, bisphenol cured, Tg = -18C [Similar to Viton A401C];</t>
    </r>
  </si>
  <si>
    <r>
      <t>6.</t>
    </r>
    <r>
      <rPr>
        <sz val="7"/>
        <rFont val="Times New Roman"/>
        <family val="1"/>
      </rPr>
      <t xml:space="preserve">     </t>
    </r>
    <r>
      <rPr>
        <sz val="12"/>
        <rFont val="Times New Roman"/>
        <family val="1"/>
      </rPr>
      <t>Dyneon FE 5840 - a 40 MV, 70% fluorine type of fluoroelastomer, terpolymer of vinylidene fluoride, hexafluoropropylene and tetrafluoroethylene (TFE), o-ring grade, bisphenol cured, Tg = -7°C [Similar to Viton F605C];</t>
    </r>
  </si>
  <si>
    <r>
      <t>7.</t>
    </r>
    <r>
      <rPr>
        <sz val="7"/>
        <rFont val="Times New Roman"/>
        <family val="1"/>
      </rPr>
      <t xml:space="preserve">     </t>
    </r>
    <r>
      <rPr>
        <sz val="12"/>
        <rFont val="Times New Roman"/>
        <family val="1"/>
      </rPr>
      <t>Dyneon FPO 3741 - a 40 MV, 69.5% fluorine type of fluoroelastomer, , tetrapolymer (terpolymer with a cure site monomer (CSM) used with peroxide cures), o-ring grade, peroxide cured, Tg = -6°C [Similar to Viton GF-600S];</t>
    </r>
  </si>
  <si>
    <r>
      <t>8.</t>
    </r>
    <r>
      <rPr>
        <sz val="7"/>
        <rFont val="Times New Roman"/>
        <family val="1"/>
      </rPr>
      <t xml:space="preserve">     </t>
    </r>
    <r>
      <rPr>
        <sz val="12"/>
        <rFont val="Times New Roman"/>
        <family val="1"/>
      </rPr>
      <t>Dyneon LTFE 6400 - an 85 MV, 67% fluorine type of fluoroelastomer, tetrapolymer, o-ring grade, peroxide cured, low temperature, Tg = -40°C (Advertised as having better low temp. properties than Viton GFLT-S).</t>
    </r>
  </si>
  <si>
    <t>(Note:  nitrile rubber, or Buna-N, is a synthetic rubber copolymer of acrylonitrile (ACN) and butadiene and refers to a family of unsaturated copolymers of 2-propenenitrile and various butadiene monomers (1,2-butadiene and 1,3-butadiene).  Generally the more nitrile within the polymer, the higher the resistance to oils but the lower the flexibility of the material.)</t>
  </si>
  <si>
    <t>Parker O-Ring Division</t>
  </si>
  <si>
    <r>
      <t>11.</t>
    </r>
    <r>
      <rPr>
        <sz val="7"/>
        <color indexed="8"/>
        <rFont val="Times New Roman"/>
        <family val="1"/>
      </rPr>
      <t xml:space="preserve">  </t>
    </r>
    <r>
      <rPr>
        <sz val="12"/>
        <color indexed="8"/>
        <rFont val="Times New Roman"/>
        <family val="1"/>
      </rPr>
      <t xml:space="preserve"> Fluorosilicone - LM155 (Shore hardness – 80A)</t>
    </r>
  </si>
  <si>
    <r>
      <t>12.</t>
    </r>
    <r>
      <rPr>
        <sz val="7"/>
        <color indexed="8"/>
        <rFont val="Times New Roman"/>
        <family val="1"/>
      </rPr>
      <t xml:space="preserve">  </t>
    </r>
    <r>
      <rPr>
        <sz val="12"/>
        <color indexed="8"/>
        <rFont val="Times New Roman"/>
        <family val="1"/>
      </rPr>
      <t xml:space="preserve"> Silicone Rubber – S0604 (Shore hardness – 70A)</t>
    </r>
  </si>
  <si>
    <t>Mc-Master-Carr</t>
  </si>
  <si>
    <r>
      <t>17.</t>
    </r>
    <r>
      <rPr>
        <sz val="7"/>
        <color indexed="8"/>
        <rFont val="Times New Roman"/>
        <family val="1"/>
      </rPr>
      <t xml:space="preserve">  </t>
    </r>
    <r>
      <rPr>
        <sz val="12"/>
        <color indexed="8"/>
        <rFont val="Times New Roman"/>
        <family val="1"/>
      </rPr>
      <t>Styrene butadiene rubber (SBR or Buna-S) – Black; Hardness - 75A; tensile str. - 700 psi; % elongation – 150%</t>
    </r>
  </si>
  <si>
    <t>#1 and 18 - Parker S0604 (red) - Silicone rubber</t>
  </si>
  <si>
    <t>#2 and #19 - Parker LM155 (blue) - fluorosilicone</t>
  </si>
  <si>
    <t>#3 and #20 - McMaster Carr SBR (black) - styrene butadiene rubber</t>
  </si>
  <si>
    <t>Small Fixture #</t>
  </si>
  <si>
    <t>Elastomer</t>
  </si>
  <si>
    <t>221 &amp; 581</t>
  </si>
  <si>
    <t>224 &amp; 621</t>
  </si>
  <si>
    <t>283 &amp; 881</t>
  </si>
  <si>
    <t>324 &amp; 522</t>
  </si>
  <si>
    <t>382 &amp; 684</t>
  </si>
  <si>
    <t>124 &amp; 983</t>
  </si>
  <si>
    <t>183 &amp; 622</t>
  </si>
  <si>
    <t>182 &amp; 824</t>
  </si>
  <si>
    <t>423 &amp; 924</t>
  </si>
  <si>
    <t>482 &amp; 922</t>
  </si>
  <si>
    <t>284 &amp; 784</t>
  </si>
  <si>
    <t>181 &amp; 722</t>
  </si>
  <si>
    <t>223 &amp; 724</t>
  </si>
  <si>
    <t>323 &amp; 721</t>
  </si>
  <si>
    <t>483 &amp; 781</t>
  </si>
  <si>
    <t>322 &amp; 782</t>
  </si>
  <si>
    <t>SBR</t>
  </si>
  <si>
    <t>S0604</t>
  </si>
  <si>
    <t>LM155</t>
  </si>
  <si>
    <t>GFLT-600S Viton</t>
  </si>
  <si>
    <t>GF-600S Viton</t>
  </si>
  <si>
    <t>A401C Viton</t>
  </si>
  <si>
    <t>B601C Viton</t>
  </si>
  <si>
    <t xml:space="preserve">1 sample was put on each fixture; </t>
  </si>
  <si>
    <t>Elastomer Type- Numbers refer to small fixture ID no.</t>
  </si>
  <si>
    <t>Vapor Phase Samples for Shore A hardness and DMA on Dried out samples only;</t>
  </si>
  <si>
    <r>
      <t xml:space="preserve">Note: the </t>
    </r>
    <r>
      <rPr>
        <b/>
        <sz val="10"/>
        <color indexed="10"/>
        <rFont val="Arial"/>
        <family val="2"/>
      </rPr>
      <t>1st no. w/ each fixture</t>
    </r>
    <r>
      <rPr>
        <sz val="10"/>
        <rFont val="Arial"/>
        <family val="0"/>
      </rPr>
      <t>, 1-4 samples were put together in Fuel Tank # 2 (left side) contg. Reference Fuel C and samples 5-9 were put in Fuel Tank # 1 (right side) contg. CE25a</t>
    </r>
  </si>
  <si>
    <r>
      <t>1</t>
    </r>
    <r>
      <rPr>
        <sz val="10"/>
        <rFont val="Arial"/>
        <family val="0"/>
      </rPr>
      <t xml:space="preserve">21 &amp; </t>
    </r>
    <r>
      <rPr>
        <b/>
        <sz val="10"/>
        <color indexed="10"/>
        <rFont val="Arial"/>
        <family val="2"/>
      </rPr>
      <t>7</t>
    </r>
    <r>
      <rPr>
        <sz val="10"/>
        <rFont val="Arial"/>
        <family val="0"/>
      </rPr>
      <t>83</t>
    </r>
  </si>
  <si>
    <t>18. Certified Mil. Spec. Neoprene rubber, 1/16" thick - Product # 5122K21 having a hardness of 60A - tensile str. 1500 psi and 300% elongation</t>
  </si>
  <si>
    <t>19.  Black polyurethane, 1/16" thick - Product # 8716K61 having a hardness of 80A &amp; 6500 psi tensile str.</t>
  </si>
  <si>
    <t>281 &amp; 981</t>
  </si>
  <si>
    <t>383 &amp; 821</t>
  </si>
  <si>
    <t>282 &amp; 982</t>
  </si>
  <si>
    <t>484 &amp; 723</t>
  </si>
  <si>
    <t>384 &amp; 884</t>
  </si>
  <si>
    <t>222 &amp; 822</t>
  </si>
  <si>
    <t>481 &amp; 823</t>
  </si>
  <si>
    <t>Neoprene</t>
  </si>
  <si>
    <t>Polyurethane</t>
  </si>
  <si>
    <t>Gum Rubber</t>
  </si>
  <si>
    <t>3741 3M - New</t>
  </si>
  <si>
    <t>5620 3M - New</t>
  </si>
  <si>
    <t>5840 3M - New</t>
  </si>
  <si>
    <t>LTFE 3M - New</t>
  </si>
  <si>
    <t>LTFE 3M - Old</t>
  </si>
  <si>
    <t>5620 3M - Old</t>
  </si>
  <si>
    <t>3741 3M -Old</t>
  </si>
  <si>
    <t>5840 3M - Old</t>
  </si>
  <si>
    <t>35-1</t>
  </si>
  <si>
    <t>35-2</t>
  </si>
  <si>
    <t>35-3</t>
  </si>
  <si>
    <t>36-1</t>
  </si>
  <si>
    <t>36-2</t>
  </si>
  <si>
    <t>36-3</t>
  </si>
  <si>
    <t>37-1</t>
  </si>
  <si>
    <t>37-2</t>
  </si>
  <si>
    <t>37-3</t>
  </si>
  <si>
    <t>38-1</t>
  </si>
  <si>
    <t>38-2</t>
  </si>
  <si>
    <t>38-3</t>
  </si>
  <si>
    <t>39-1</t>
  </si>
  <si>
    <t>39-2</t>
  </si>
  <si>
    <t>39-3</t>
  </si>
  <si>
    <t>40-1</t>
  </si>
  <si>
    <t>40-2</t>
  </si>
  <si>
    <t>40-3</t>
  </si>
  <si>
    <t>41-1</t>
  </si>
  <si>
    <t>41-2</t>
  </si>
  <si>
    <t>41-3</t>
  </si>
  <si>
    <t>42-1</t>
  </si>
  <si>
    <t>42-2</t>
  </si>
  <si>
    <t>42-3</t>
  </si>
  <si>
    <t>43-1</t>
  </si>
  <si>
    <t>43-2</t>
  </si>
  <si>
    <t>43-3</t>
  </si>
  <si>
    <t>44-1</t>
  </si>
  <si>
    <t>44-2</t>
  </si>
  <si>
    <t>44-3</t>
  </si>
  <si>
    <t>45-1</t>
  </si>
  <si>
    <t>45-2</t>
  </si>
  <si>
    <t>45-3</t>
  </si>
  <si>
    <t>46-1</t>
  </si>
  <si>
    <t>46-2</t>
  </si>
  <si>
    <t>46-3</t>
  </si>
  <si>
    <t>47-1</t>
  </si>
  <si>
    <t>47-2</t>
  </si>
  <si>
    <t>47-3</t>
  </si>
  <si>
    <t>48-1</t>
  </si>
  <si>
    <t>48-2</t>
  </si>
  <si>
    <t>48-3</t>
  </si>
  <si>
    <t>#35 and #42 - Neoprene</t>
  </si>
  <si>
    <t>#36 and #43 - Polyurethane</t>
  </si>
  <si>
    <t>#37 and #44 - Gum Rubber</t>
  </si>
  <si>
    <t>#38 and #45 - Dyneon 3741 (New)</t>
  </si>
  <si>
    <t>#39 and #46 - Dyneon 5620 (New)</t>
  </si>
  <si>
    <t>#40 and #47 - Dyneon 5840 (New)</t>
  </si>
  <si>
    <t>#41 and #48 - Dyneon LTFE (New)</t>
  </si>
  <si>
    <t>unimmersed wet/dry *100</t>
  </si>
  <si>
    <t>Rubber Sheet Roll Co.;  866-834-8606; http://www.rubbersheetroll.com/natural-gum-rubber.htm</t>
  </si>
  <si>
    <t>20.  Natural rubber;  1/8" thick</t>
  </si>
  <si>
    <t>Note: for identification purposes #1 - #17 and #18 - #34 elastomer sample 1's had no cuts on the corners; sample 2's had 1 cut on the corner and sample 3's has 2 cuts on the corners;  For all Shore A samples there were no cuts on the corners; also #1-#17 and #35-41 samples were put in Fuel Tank # 2 (left side) contg. Reference Fuel C and #18-#34 and #42-48 samples were put in Fuel Tank # 1 (right side) contg. CE25a; each fixture had a total of 6 samples, 3 on top were for the volume swell and weight change and DMA (dried out samples) measurements and the 3 on the bottom were for doing Shore A hardness</t>
  </si>
  <si>
    <t>Removed from tanks and put in new Dyneon samples</t>
  </si>
  <si>
    <t xml:space="preserve"> Dyneon (a 3M Company) - Received new Dyneon samples on Oct. 16/2009 and used these instead of the older Dyneon samples</t>
  </si>
  <si>
    <t>floated</t>
  </si>
  <si>
    <r>
      <t xml:space="preserve">FUEL Type - </t>
    </r>
    <r>
      <rPr>
        <b/>
        <u val="single"/>
        <sz val="10"/>
        <rFont val="Arial"/>
        <family val="2"/>
      </rPr>
      <t>Reference Fuel 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</si>
  <si>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CE25a</t>
    </r>
    <r>
      <rPr>
        <sz val="10"/>
        <rFont val="Arial"/>
        <family val="0"/>
      </rPr>
      <t>;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</si>
  <si>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Reference Fuel C,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</si>
  <si>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CE25a, 28 days at 60C</t>
    </r>
    <r>
      <rPr>
        <sz val="10"/>
        <rFont val="Arial"/>
        <family val="0"/>
      </rPr>
      <t>; Sample ID (1st column) Orig. unimmersed dry weight, M1 (2nd column), wet weight , M2 (3rd column) (g), dry weight after immersion, M3, (4th column), wet weight after immersion, M4 (5th column); Both fuel temp. and test temp. were 23C when weighing samples</t>
    </r>
  </si>
  <si>
    <t>very sticky</t>
  </si>
  <si>
    <t>dry wt. after immersion and after drying at 60C, 20 hrs.</t>
  </si>
  <si>
    <t>wet wet after immersion and after drying at 60C, 20 hrs.</t>
  </si>
  <si>
    <t>% Change in Vol. after immersion</t>
  </si>
  <si>
    <t>% change in Mass after immersion</t>
  </si>
  <si>
    <t>% change in vol. after immersion and drying</t>
  </si>
  <si>
    <t>% change in Mass after immersion and drying</t>
  </si>
  <si>
    <t xml:space="preserve">Dyneon FE 5620 </t>
  </si>
  <si>
    <t xml:space="preserve">Dyneon FE 5840 </t>
  </si>
  <si>
    <t xml:space="preserve">Dyneon FPO 3741 </t>
  </si>
  <si>
    <t xml:space="preserve">Dyneon LTFE 6400 </t>
  </si>
  <si>
    <t>Silicone Rubber – S0604</t>
  </si>
  <si>
    <t>Fluorosilicone - LM155</t>
  </si>
  <si>
    <t>Neoprene rubber</t>
  </si>
  <si>
    <t>Natural rubber</t>
  </si>
  <si>
    <t>Styrene butadiene rubber</t>
  </si>
  <si>
    <t xml:space="preserve">Viton A401C </t>
  </si>
  <si>
    <t xml:space="preserve">Viton B601C </t>
  </si>
  <si>
    <t xml:space="preserve">Viton GF-600S </t>
  </si>
  <si>
    <t xml:space="preserve">Viton GFLT-S </t>
  </si>
  <si>
    <t>Avg.</t>
  </si>
  <si>
    <t>Std. dev.</t>
  </si>
  <si>
    <t>Viton A401C</t>
  </si>
  <si>
    <t>Viton  B601</t>
  </si>
  <si>
    <t>Viton GF-600S</t>
  </si>
  <si>
    <t>Dyneon FE5620</t>
  </si>
  <si>
    <t>Dyneon FE5840</t>
  </si>
  <si>
    <t>Dyneon FPO3741</t>
  </si>
  <si>
    <t>Dyneon LTFE6400</t>
  </si>
  <si>
    <t>% Fluorine</t>
  </si>
  <si>
    <t>Std. Deviation, % (n=3)</t>
  </si>
  <si>
    <t xml:space="preserve">Hardness, Shore A, points </t>
  </si>
  <si>
    <r>
      <t>Std. Deviation, Points (n=15)</t>
    </r>
    <r>
      <rPr>
        <vertAlign val="superscript"/>
        <sz val="10"/>
        <rFont val="Arial"/>
        <family val="2"/>
      </rPr>
      <t>2</t>
    </r>
  </si>
  <si>
    <t>(Points Change from Baseline)</t>
  </si>
  <si>
    <t xml:space="preserve">Volume Change, % (after immersion, then drying at 60C, 20 hrs.) </t>
  </si>
  <si>
    <t xml:space="preserve">Mass Change, % (after immersion, then drying at 60C, 20 hrs.) </t>
  </si>
  <si>
    <t>Volume Increase, % (after immersion)</t>
  </si>
  <si>
    <t>Mass Increase, % (after immersion)</t>
  </si>
  <si>
    <t>Floated</t>
  </si>
  <si>
    <t>Fuel C, 4 Weeks @60C</t>
  </si>
  <si>
    <t>Volume Change, %</t>
  </si>
  <si>
    <t>Fuel C, 4 Weeks @60C, then dried at 60C/20 hrs.</t>
  </si>
  <si>
    <t>Viton GFLT-600S</t>
  </si>
  <si>
    <t>CE25a, 4 Weeks @60C</t>
  </si>
  <si>
    <t>Reference Fuel C (50% iso-octane/50% toluene).  Physical Props. @ RT (23C) - Aged 672 hrs. (28 days) @ 60C (140F) in Constantly Flowing (0.8 ft./s) Fuel</t>
  </si>
  <si>
    <t>CE25a Physical Props. @ RT (23C). Physical Props. @ RT (23C) - Aged 672 hrs. (28 days) @ 60C (140F) in Constantly Flowing (0.8 ft./s) Fuel</t>
  </si>
  <si>
    <t>Floated (swell &gt; 500%)</t>
  </si>
  <si>
    <t xml:space="preserve">Baseline properties.  Physical Props. @ RT (23C) </t>
  </si>
  <si>
    <t>86..6</t>
  </si>
  <si>
    <t>Baseline properties.  Physical Props. @ RT (23C)</t>
  </si>
  <si>
    <t>Shore A Hardness, Points</t>
  </si>
  <si>
    <t>Could not determine, too sticky</t>
  </si>
  <si>
    <t>Baseline</t>
  </si>
  <si>
    <r>
      <t xml:space="preserve">FUEL Type - </t>
    </r>
    <r>
      <rPr>
        <b/>
        <u val="single"/>
        <sz val="10"/>
        <rFont val="Arial"/>
        <family val="2"/>
      </rPr>
      <t>CE17a,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</si>
  <si>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t># - Gum Rubber</t>
  </si>
  <si>
    <r>
      <t xml:space="preserve">Elastomer Type- Numbers refer to small fixture ID no.;  </t>
    </r>
    <r>
      <rPr>
        <b/>
        <sz val="8"/>
        <rFont val="Arial"/>
        <family val="2"/>
      </rPr>
      <t>Immersion samples listed 1st and vapor phase samples listed 2nd</t>
    </r>
  </si>
  <si>
    <t>584-1</t>
  </si>
  <si>
    <t>584-2</t>
  </si>
  <si>
    <t>584-3</t>
  </si>
  <si>
    <t>623-1</t>
  </si>
  <si>
    <t>623-2</t>
  </si>
  <si>
    <t>623-3</t>
  </si>
  <si>
    <t>682-1</t>
  </si>
  <si>
    <t>682-2</t>
  </si>
  <si>
    <t>682-3</t>
  </si>
  <si>
    <t>781-1</t>
  </si>
  <si>
    <t>781-2</t>
  </si>
  <si>
    <t>781-3</t>
  </si>
  <si>
    <t>721-1</t>
  </si>
  <si>
    <t>721-2</t>
  </si>
  <si>
    <t>721-3</t>
  </si>
  <si>
    <t>724-1</t>
  </si>
  <si>
    <t>724-2</t>
  </si>
  <si>
    <t>724-3</t>
  </si>
  <si>
    <t>683-1</t>
  </si>
  <si>
    <t>683-2</t>
  </si>
  <si>
    <t>683-3</t>
  </si>
  <si>
    <t>681-1</t>
  </si>
  <si>
    <t>681-2</t>
  </si>
  <si>
    <t>681-3</t>
  </si>
  <si>
    <t>624-1</t>
  </si>
  <si>
    <t>624-2</t>
  </si>
  <si>
    <t>624-3</t>
  </si>
  <si>
    <t>582-1</t>
  </si>
  <si>
    <t>582-2</t>
  </si>
  <si>
    <t>582-3</t>
  </si>
  <si>
    <t>583-1</t>
  </si>
  <si>
    <t>583-2</t>
  </si>
  <si>
    <t>583-3</t>
  </si>
  <si>
    <t>523-1</t>
  </si>
  <si>
    <t>523-2</t>
  </si>
  <si>
    <t>523-3</t>
  </si>
  <si>
    <t>524-1</t>
  </si>
  <si>
    <t>524-2</t>
  </si>
  <si>
    <t>524-3</t>
  </si>
  <si>
    <t>984-1</t>
  </si>
  <si>
    <t>984-2</t>
  </si>
  <si>
    <t>984-3</t>
  </si>
  <si>
    <t>782-1</t>
  </si>
  <si>
    <t>782-2</t>
  </si>
  <si>
    <t>782-3</t>
  </si>
  <si>
    <t>883-1</t>
  </si>
  <si>
    <t>883-2</t>
  </si>
  <si>
    <t>883-3</t>
  </si>
  <si>
    <t>923-1</t>
  </si>
  <si>
    <t>923-2</t>
  </si>
  <si>
    <t>923-3</t>
  </si>
  <si>
    <t>921-1</t>
  </si>
  <si>
    <t>921-2</t>
  </si>
  <si>
    <t>921-3</t>
  </si>
  <si>
    <t>882-1</t>
  </si>
  <si>
    <t>882-2</t>
  </si>
  <si>
    <t>882-3</t>
  </si>
  <si>
    <t># 523/321- Viton GF-600S</t>
  </si>
  <si>
    <t># 524/322- Viton GFLT-600S</t>
  </si>
  <si>
    <t># 582/323- Viton A401C</t>
  </si>
  <si>
    <t># 583/381- Viton B601C</t>
  </si>
  <si>
    <t># 584/421- Parker S0604 (red) - Silicone rubber</t>
  </si>
  <si>
    <t># 623/422- Parker LM155 (blue) - fluorosilicone</t>
  </si>
  <si>
    <t># 682/94- McMaster Carr SBR (black) - styrene butadiene rubber</t>
  </si>
  <si>
    <t># 782/99- Polyurethane</t>
  </si>
  <si>
    <t># 882/100- Dyneon LTFE 6400 (New)</t>
  </si>
  <si>
    <t># 883/122- Dyneon 3741 (New)</t>
  </si>
  <si>
    <t># 921/123- Dyneon 5840 (New)</t>
  </si>
  <si>
    <t># 923/184- Dyneon 5620 (New)</t>
  </si>
  <si>
    <t># 984/223 - Neoprene</t>
  </si>
  <si>
    <t>LM 155 - blue</t>
  </si>
  <si>
    <t>S0604 - red</t>
  </si>
  <si>
    <t>A401C</t>
  </si>
  <si>
    <t>B601C</t>
  </si>
  <si>
    <t>GF-600S</t>
  </si>
  <si>
    <t>FE5840</t>
  </si>
  <si>
    <t>FPO3741</t>
  </si>
  <si>
    <t>LTFE 6400</t>
  </si>
  <si>
    <t>FE5620</t>
  </si>
  <si>
    <t>polyurethane</t>
  </si>
  <si>
    <t>neoprene</t>
  </si>
  <si>
    <t>Vapor phase samples for CE10a (1 sample/fixture) - These were exposed in Dec. 2009</t>
  </si>
  <si>
    <t>31 LM155-blue</t>
  </si>
  <si>
    <t>32 S0604 - red</t>
  </si>
  <si>
    <t>49 SBR</t>
  </si>
  <si>
    <t>50 A401C</t>
  </si>
  <si>
    <t>51 B601C</t>
  </si>
  <si>
    <t>52 GF-600S</t>
  </si>
  <si>
    <t>53 GFLT-600S</t>
  </si>
  <si>
    <t>68 FE5840</t>
  </si>
  <si>
    <t>69 FPO 3741</t>
  </si>
  <si>
    <t>70 LTFE 6400</t>
  </si>
  <si>
    <t>71 FE 5620</t>
  </si>
  <si>
    <t>72 polyurethane</t>
  </si>
  <si>
    <t>73 neoprene</t>
  </si>
  <si>
    <r>
      <t xml:space="preserve">FUEL Type - </t>
    </r>
    <r>
      <rPr>
        <b/>
        <u val="single"/>
        <sz val="10"/>
        <rFont val="Arial"/>
        <family val="2"/>
      </rPr>
      <t>CE10a, 28 days at 60C</t>
    </r>
    <r>
      <rPr>
        <sz val="10"/>
        <rFont val="Arial"/>
        <family val="0"/>
      </rPr>
      <t>; Sample ID (1st column) Orig. unimmersed dry weight, M1 (2nd column), wet weight , M2 (3rd column) (g), dry weight after immersion, M3, (4th column), wet weight after immersion, M4 (5th column); Fuel temp. was 23C and room temp. was 24C when weighing samples</t>
    </r>
  </si>
  <si>
    <t>49-1</t>
  </si>
  <si>
    <t>49-2</t>
  </si>
  <si>
    <t>49-3</t>
  </si>
  <si>
    <t>50-1</t>
  </si>
  <si>
    <t>50-2</t>
  </si>
  <si>
    <t>50-3</t>
  </si>
  <si>
    <t>51-1</t>
  </si>
  <si>
    <t>51-2</t>
  </si>
  <si>
    <t>51-3</t>
  </si>
  <si>
    <t>52-2</t>
  </si>
  <si>
    <t>52-3</t>
  </si>
  <si>
    <t>53-1</t>
  </si>
  <si>
    <t>53-2</t>
  </si>
  <si>
    <t>53-3</t>
  </si>
  <si>
    <t>68-1</t>
  </si>
  <si>
    <t>68-2</t>
  </si>
  <si>
    <t>68-3</t>
  </si>
  <si>
    <t>69-1</t>
  </si>
  <si>
    <t>69-2</t>
  </si>
  <si>
    <t>69-3</t>
  </si>
  <si>
    <t>70-1</t>
  </si>
  <si>
    <t>70-2</t>
  </si>
  <si>
    <t>70-3</t>
  </si>
  <si>
    <t>71-1</t>
  </si>
  <si>
    <t>71-2</t>
  </si>
  <si>
    <t>71-3</t>
  </si>
  <si>
    <t>72-1</t>
  </si>
  <si>
    <t>72-2</t>
  </si>
  <si>
    <t>72-3</t>
  </si>
  <si>
    <t>73-1</t>
  </si>
  <si>
    <t>73-2</t>
  </si>
  <si>
    <t>73-3</t>
  </si>
  <si>
    <t>52-1</t>
  </si>
  <si>
    <t>CE10a, 4 Weeks @60C</t>
  </si>
  <si>
    <t>CE20a, 27 days @58.7C (older data)</t>
  </si>
  <si>
    <r>
      <t xml:space="preserve">CE20a Physical Props. @ RT (23C). Physical Props. @ RT (23C) - Aged 647 hrs. (27 days) @ 58.7C (137.7F) in Constantly Flowing (0.8 ft./s) Fuel.  </t>
    </r>
    <r>
      <rPr>
        <b/>
        <u val="single"/>
        <sz val="10"/>
        <color indexed="12"/>
        <rFont val="Arial"/>
        <family val="2"/>
      </rPr>
      <t>Note: this data is from an earlier run using elastomers from a different batch</t>
    </r>
  </si>
  <si>
    <t>Mass Increase, %</t>
  </si>
  <si>
    <t xml:space="preserve">Hardness, Shore A, points  </t>
  </si>
  <si>
    <t>CE10a Physical Props. @ RT (23C) - Aged 672 hrs. (28 days) @ 60C (140F) in Constantly Flowing (0.8 ft./s) Fuel</t>
  </si>
  <si>
    <t>Vapor phase samples for CE17a (1 sample/fixture)</t>
  </si>
  <si>
    <t>GFLT-600S</t>
  </si>
  <si>
    <t>S0604- RED</t>
  </si>
  <si>
    <t>LM155-BLUE</t>
  </si>
  <si>
    <t>POLYURETHANE</t>
  </si>
  <si>
    <t>FPO 3741</t>
  </si>
  <si>
    <t>NEOPRENE</t>
  </si>
  <si>
    <t>After Immersion</t>
  </si>
  <si>
    <t>After Immersion &amp; after drying at 60C for 20 hrs.</t>
  </si>
  <si>
    <t>In Vapor Phase &amp; after drying at 60C for 20 hrs.</t>
  </si>
  <si>
    <r>
      <t>Std. Deviation, Points (n=10)</t>
    </r>
    <r>
      <rPr>
        <vertAlign val="superscript"/>
        <sz val="10"/>
        <rFont val="Arial"/>
        <family val="2"/>
      </rPr>
      <t>2</t>
    </r>
  </si>
  <si>
    <r>
      <t xml:space="preserve">Hardness, Shore A, points; </t>
    </r>
    <r>
      <rPr>
        <sz val="10"/>
        <color indexed="10"/>
        <rFont val="Arial"/>
        <family val="2"/>
      </rPr>
      <t xml:space="preserve">After Immersion &amp; after drying at 60C for 20 hrs. </t>
    </r>
  </si>
  <si>
    <r>
      <t xml:space="preserve">Hardness, Shore A, points; </t>
    </r>
    <r>
      <rPr>
        <sz val="10"/>
        <color indexed="10"/>
        <rFont val="Arial"/>
        <family val="2"/>
      </rPr>
      <t>In Vapor Phase &amp; after drying at 60C for 20 hrs.</t>
    </r>
  </si>
  <si>
    <t xml:space="preserve">Fuel C After Immersion &amp; after drying at 60C/20 hrs. </t>
  </si>
  <si>
    <t>Fuel C In Vapor Phase &amp; after drying at 60C/20 hrs.</t>
  </si>
  <si>
    <t>CE25a In Vapor Phase &amp; after drying at 60C/20 hrs.</t>
  </si>
  <si>
    <t xml:space="preserve">CE25a After Immersion &amp; after drying at 60C/20 hrs. </t>
  </si>
  <si>
    <t>Shore A Hardness, Points Change from Baseline</t>
  </si>
  <si>
    <t>In preparation for running DMA all of the Samples except natural rubber were heated up in an oven to 160C for several minutes and all of them survived without any visible signs of degradation.</t>
  </si>
  <si>
    <t>CE10a Physical Props. @ RT (23C). Physical Props. @ RT (23C) - Aged 672 hrs. (28 days) @ 60C (140F) in Constantly Flowing (0.8 ft./s) Fuel</t>
  </si>
  <si>
    <t>CE17a Physical Props. @ RT (23C). Physical Props. @ RT (23C) - Aged 672 hrs. (28 days) @ 60C (140F) in Constantly Flowing (0.8 ft./s) Fuel</t>
  </si>
  <si>
    <t>CE17a Physical Props. @ RT (23C) - Aged 672 hrs. (28 days) @ 60C (140F) in Constantly Flowing (0.8 ft./s) Fuel</t>
  </si>
  <si>
    <t>CE17a, 4 Weeks @60C</t>
  </si>
  <si>
    <t>Fuel C, 4 Weeks @60C, then dried 60C/20hrs.</t>
  </si>
  <si>
    <t>CE25a, 4 Weeks @60C, then dried 60C/20hrs.</t>
  </si>
  <si>
    <t xml:space="preserve">Volume Change, % </t>
  </si>
  <si>
    <t xml:space="preserve">Mass Change, % </t>
  </si>
  <si>
    <t>DMA Temp. range</t>
  </si>
  <si>
    <t>DMA file #</t>
  </si>
  <si>
    <t>Vapor Phase Ref. Fuel C</t>
  </si>
  <si>
    <t>Vapor Phase CE25a</t>
  </si>
  <si>
    <t>CE10a, 4 Weeks @60C, then dried 60C/20hrs.</t>
  </si>
  <si>
    <t>CE17a, 4 Weeks @60C, then dried 60C/20hrs.</t>
  </si>
  <si>
    <t xml:space="preserve">CE10a After Immersion &amp; after drying at 60C/20 hrs. </t>
  </si>
  <si>
    <t>CE10a In Vapor Phase &amp; after drying at 60C/20 hrs.</t>
  </si>
  <si>
    <t xml:space="preserve">CE17a After Immersion &amp; after drying at 60C/20 hrs. </t>
  </si>
  <si>
    <t>CE17a In Vapor Phase &amp; after drying at 60C/20 hrs.</t>
  </si>
  <si>
    <t>Mass Increase, % (after immersion or after immersion &amp; drying 60C/20 hrs.)</t>
  </si>
  <si>
    <r>
      <t xml:space="preserve">FUEL Type - </t>
    </r>
    <r>
      <rPr>
        <b/>
        <u val="single"/>
        <sz val="10"/>
        <rFont val="Arial"/>
        <family val="2"/>
      </rPr>
      <t>CE50a,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</si>
  <si>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color indexed="8"/>
        <rFont val="Arial"/>
        <family val="0"/>
      </rPr>
      <t>CE85a, 28 days at 60C;</t>
    </r>
    <r>
      <rPr>
        <sz val="10"/>
        <color indexed="8"/>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</si>
  <si>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t>222-3</t>
  </si>
  <si>
    <t>222-2</t>
  </si>
  <si>
    <t>222-1</t>
  </si>
  <si>
    <t>881-3</t>
  </si>
  <si>
    <t>881-2</t>
  </si>
  <si>
    <t>881-1</t>
  </si>
  <si>
    <t>183-3</t>
  </si>
  <si>
    <t>183-2</t>
  </si>
  <si>
    <t>183-1</t>
  </si>
  <si>
    <t>121-3</t>
  </si>
  <si>
    <t>121-2</t>
  </si>
  <si>
    <t>121-1</t>
  </si>
  <si>
    <t>281-3</t>
  </si>
  <si>
    <t>281-2</t>
  </si>
  <si>
    <t>281-1</t>
  </si>
  <si>
    <t>622-3</t>
  </si>
  <si>
    <t>622-2</t>
  </si>
  <si>
    <t>622-1</t>
  </si>
  <si>
    <t>483-3</t>
  </si>
  <si>
    <t>483-2</t>
  </si>
  <si>
    <t>483-1</t>
  </si>
  <si>
    <t>924-3</t>
  </si>
  <si>
    <t>924-2</t>
  </si>
  <si>
    <t>924-1</t>
  </si>
  <si>
    <t>723-3</t>
  </si>
  <si>
    <t>723-2</t>
  </si>
  <si>
    <t>723-1</t>
  </si>
  <si>
    <t>982-3</t>
  </si>
  <si>
    <t>982-2</t>
  </si>
  <si>
    <t>982-1</t>
  </si>
  <si>
    <t>784-3</t>
  </si>
  <si>
    <t>784-2</t>
  </si>
  <si>
    <t>784-1</t>
  </si>
  <si>
    <t>321-3</t>
  </si>
  <si>
    <t>321-2</t>
  </si>
  <si>
    <t>321-1</t>
  </si>
  <si>
    <t>621-3</t>
  </si>
  <si>
    <t>621-2</t>
  </si>
  <si>
    <t>621-1</t>
  </si>
  <si>
    <t>884-3</t>
  </si>
  <si>
    <t>884-2</t>
  </si>
  <si>
    <t>884-1</t>
  </si>
  <si>
    <t>284-3</t>
  </si>
  <si>
    <t>284-2</t>
  </si>
  <si>
    <t>284-1</t>
  </si>
  <si>
    <t>423-3</t>
  </si>
  <si>
    <t>423-2</t>
  </si>
  <si>
    <t>423-1</t>
  </si>
  <si>
    <t>821-3</t>
  </si>
  <si>
    <t>821-2</t>
  </si>
  <si>
    <t>821-1</t>
  </si>
  <si>
    <t>75-3</t>
  </si>
  <si>
    <t>75-2</t>
  </si>
  <si>
    <t>75-1</t>
  </si>
  <si>
    <t>Vapor Phase</t>
  </si>
  <si>
    <t>LTFE-6400</t>
  </si>
  <si>
    <t>Parker#1</t>
  </si>
  <si>
    <t>LTFE6400</t>
  </si>
  <si>
    <t>283-3</t>
  </si>
  <si>
    <t>283-2</t>
  </si>
  <si>
    <t>283-1</t>
  </si>
  <si>
    <t>67-3</t>
  </si>
  <si>
    <t>67-2</t>
  </si>
  <si>
    <t>67-1</t>
  </si>
  <si>
    <t>77-3</t>
  </si>
  <si>
    <t>77-2</t>
  </si>
  <si>
    <t>77-1</t>
  </si>
  <si>
    <t>99-3</t>
  </si>
  <si>
    <t>99-2</t>
  </si>
  <si>
    <t>99-1</t>
  </si>
  <si>
    <t>56-3</t>
  </si>
  <si>
    <t>56-2</t>
  </si>
  <si>
    <t>56-1</t>
  </si>
  <si>
    <t>97-3</t>
  </si>
  <si>
    <t>97-2</t>
  </si>
  <si>
    <t>97-1</t>
  </si>
  <si>
    <t>323-3</t>
  </si>
  <si>
    <t>323-2</t>
  </si>
  <si>
    <t>323-1</t>
  </si>
  <si>
    <t>122-3</t>
  </si>
  <si>
    <t>122-2</t>
  </si>
  <si>
    <t>122-1</t>
  </si>
  <si>
    <t>94-3</t>
  </si>
  <si>
    <t>94-2</t>
  </si>
  <si>
    <t>94-1</t>
  </si>
  <si>
    <t>96-3</t>
  </si>
  <si>
    <t>96-2</t>
  </si>
  <si>
    <t>96-1</t>
  </si>
  <si>
    <t>184-3</t>
  </si>
  <si>
    <t>184-2</t>
  </si>
  <si>
    <t>184-1</t>
  </si>
  <si>
    <t>123-3</t>
  </si>
  <si>
    <t>123-2</t>
  </si>
  <si>
    <t>123-1</t>
  </si>
  <si>
    <t>54-3</t>
  </si>
  <si>
    <t>54-2</t>
  </si>
  <si>
    <t>54-1</t>
  </si>
  <si>
    <t>57-3</t>
  </si>
  <si>
    <t>57-2</t>
  </si>
  <si>
    <t>57-1</t>
  </si>
  <si>
    <t>482-3</t>
  </si>
  <si>
    <t>482-2</t>
  </si>
  <si>
    <t>482-1</t>
  </si>
  <si>
    <t>66-3</t>
  </si>
  <si>
    <t>66-2</t>
  </si>
  <si>
    <t>66-1</t>
  </si>
  <si>
    <t>484-3</t>
  </si>
  <si>
    <t>484-2</t>
  </si>
  <si>
    <t>484-1</t>
  </si>
  <si>
    <t>55-3</t>
  </si>
  <si>
    <t>55-2</t>
  </si>
  <si>
    <t>55-1</t>
  </si>
  <si>
    <r>
      <t xml:space="preserve">FUEL Type - </t>
    </r>
    <r>
      <rPr>
        <b/>
        <u val="single"/>
        <sz val="10"/>
        <color indexed="8"/>
        <rFont val="Arial"/>
        <family val="0"/>
      </rPr>
      <t>CE85a, 28 days at 60C;</t>
    </r>
    <r>
      <rPr>
        <sz val="10"/>
        <color indexed="8"/>
        <rFont val="Arial"/>
        <family val="0"/>
      </rPr>
      <t xml:space="preserve"> Sample ID (1st column) Orig. unimmersed dry weight, M1 (2nd column), wet weight , M2 (3rd column) (g), dry weight after immersion, M3, (4th column), wet weight after immersion, M4 (5th column); Both fuel temp. and test temp. were 20C when weighing samples; fuel was bluish color.</t>
    </r>
  </si>
  <si>
    <t>CE85a Physical Props. @ RT (20C). Aged 672 hrs. (28 days) @ 60C (140F) in Constantly Flowing (0.8 ft./s) Fuel</t>
  </si>
  <si>
    <t>CE50a Physical Props. @ RT (20C). Aged 672 hrs. (28 days) @ 60C (140F) in Constantly Flowing (0.8 ft./s) Fuel</t>
  </si>
  <si>
    <t>CE85a Physical Props. @ RT (23C) - Aged 672 hrs. (28 days) @ 60C (140F) in Constantly Flowing (0.8 ft./s) Fuel</t>
  </si>
  <si>
    <t>CE85a, 4 Weeks @60C</t>
  </si>
  <si>
    <t>CE50a Physical Props. @ RT (23C) - Aged 672 hrs. (28 days) @ 60C (140F) in Constantly Flowing (0.8 ft./s) Fuel</t>
  </si>
  <si>
    <t>CE17a Physical Props. @ RT (23C). Aged 672 hrs. (28 days) @ 60C (140F) in Constantly Flowing (0.8 ft./s) Fuel</t>
  </si>
  <si>
    <t>CE25a Physical Props. @ RT (23C). Aged 672 hrs. (28 days) @ 60C (140F) in Constantly Flowing (0.8 ft./s) Fuel</t>
  </si>
  <si>
    <t>CE50a, 4 Weeks @60C</t>
  </si>
  <si>
    <t>marine fuel hose</t>
  </si>
  <si>
    <t>small engine hose</t>
  </si>
  <si>
    <t>gasoline dispenser hose</t>
  </si>
  <si>
    <t>tanker truck transfer hose</t>
  </si>
  <si>
    <t>NBR1</t>
  </si>
  <si>
    <t>NBR2</t>
  </si>
  <si>
    <t>NBR3</t>
  </si>
  <si>
    <t>NBR4</t>
  </si>
  <si>
    <t>NBR5</t>
  </si>
  <si>
    <t>NBR6</t>
  </si>
  <si>
    <t>NBR Supplier #1</t>
  </si>
  <si>
    <t xml:space="preserve">9.     NBR2 – this specific compound material is based on nitrile rubber and it is currently being used in gasoline dispensing hoses.  </t>
  </si>
  <si>
    <r>
      <t>10.</t>
    </r>
    <r>
      <rPr>
        <sz val="7"/>
        <color indexed="8"/>
        <rFont val="Times New Roman"/>
        <family val="1"/>
      </rPr>
      <t xml:space="preserve">  </t>
    </r>
    <r>
      <rPr>
        <sz val="12"/>
        <color indexed="8"/>
        <rFont val="Times New Roman"/>
        <family val="1"/>
      </rPr>
      <t>NBR1 – textile reinforced NBR hose material</t>
    </r>
  </si>
  <si>
    <t>NBR Supplier #2</t>
  </si>
  <si>
    <r>
      <t>15.</t>
    </r>
    <r>
      <rPr>
        <sz val="7"/>
        <color indexed="8"/>
        <rFont val="Times New Roman"/>
        <family val="1"/>
      </rPr>
      <t xml:space="preserve">  </t>
    </r>
    <r>
      <rPr>
        <sz val="12"/>
        <color indexed="8"/>
        <rFont val="Times New Roman"/>
        <family val="1"/>
      </rPr>
      <t>Marine fuel hose material (used on inboard/outboard engines) (NBR3)</t>
    </r>
  </si>
  <si>
    <r>
      <t>14.</t>
    </r>
    <r>
      <rPr>
        <sz val="7"/>
        <color indexed="8"/>
        <rFont val="Times New Roman"/>
        <family val="1"/>
      </rPr>
      <t xml:space="preserve">  </t>
    </r>
    <r>
      <rPr>
        <sz val="12"/>
        <color indexed="8"/>
        <rFont val="Times New Roman"/>
        <family val="1"/>
      </rPr>
      <t>Small engine hose material (NBR4)</t>
    </r>
  </si>
  <si>
    <r>
      <t>13.</t>
    </r>
    <r>
      <rPr>
        <sz val="7"/>
        <color indexed="8"/>
        <rFont val="Times New Roman"/>
        <family val="1"/>
      </rPr>
      <t xml:space="preserve">  </t>
    </r>
    <r>
      <rPr>
        <sz val="12"/>
        <color indexed="8"/>
        <rFont val="Times New Roman"/>
        <family val="1"/>
      </rPr>
      <t>Gasoline dispenser hose material (NBR5)</t>
    </r>
  </si>
  <si>
    <r>
      <t>16.</t>
    </r>
    <r>
      <rPr>
        <sz val="7"/>
        <color indexed="8"/>
        <rFont val="Times New Roman"/>
        <family val="1"/>
      </rPr>
      <t xml:space="preserve">  </t>
    </r>
    <r>
      <rPr>
        <sz val="12"/>
        <color indexed="8"/>
        <rFont val="Times New Roman"/>
        <family val="1"/>
      </rPr>
      <t>Tanker truck transfer hose material (used at refinery and gas stations) (NBR6)</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</si>
</sst>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
    <numFmt numFmtId="171" formatCode="[$-409]dddd\,\ mmmm\ dd\,\ yyyy"/>
    <numFmt numFmtId="172" formatCode="[$-409]h:mm:ss\ AM/PM"/>
  </numFmts>
  <fonts count="95">
    <font>
      <sz val="10"/>
      <name val="Arial"/>
      <family val="0"/>
    </font>
    <font>
      <u val="single"/>
      <sz val="6"/>
      <name val="Arial"/>
      <family val="0"/>
    </font>
    <font>
      <sz val="6"/>
      <name val="Arial"/>
      <family val="0"/>
    </font>
    <font>
      <b/>
      <sz val="6"/>
      <color indexed="12"/>
      <name val="Arial"/>
      <family val="0"/>
    </font>
    <font>
      <sz val="8"/>
      <name val="Arial"/>
      <family val="0"/>
    </font>
    <font>
      <sz val="12"/>
      <name val="Times New Roman"/>
      <family val="1"/>
    </font>
    <font>
      <u val="single"/>
      <sz val="12"/>
      <name val="Times New Roman"/>
      <family val="1"/>
    </font>
    <font>
      <sz val="7"/>
      <name val="Times New Roman"/>
      <family val="1"/>
    </font>
    <font>
      <sz val="12"/>
      <color indexed="8"/>
      <name val="Times New Roman"/>
      <family val="1"/>
    </font>
    <font>
      <sz val="7"/>
      <color indexed="8"/>
      <name val="Times New Roman"/>
      <family val="1"/>
    </font>
    <font>
      <u val="single"/>
      <sz val="12"/>
      <color indexed="8"/>
      <name val="Times New Roman"/>
      <family val="1"/>
    </font>
    <font>
      <u val="single"/>
      <sz val="10"/>
      <name val="Arial"/>
      <family val="0"/>
    </font>
    <font>
      <b/>
      <sz val="10"/>
      <color indexed="10"/>
      <name val="Arial"/>
      <family val="2"/>
    </font>
    <font>
      <b/>
      <u val="single"/>
      <sz val="10"/>
      <name val="Arial"/>
      <family val="2"/>
    </font>
    <font>
      <b/>
      <sz val="12"/>
      <name val="Times New Roman"/>
      <family val="1"/>
    </font>
    <font>
      <b/>
      <sz val="12"/>
      <color indexed="8"/>
      <name val="Times New Roman"/>
      <family val="1"/>
    </font>
    <font>
      <b/>
      <sz val="10"/>
      <name val="Arial"/>
      <family val="0"/>
    </font>
    <font>
      <b/>
      <sz val="10"/>
      <color indexed="12"/>
      <name val="Arial"/>
      <family val="2"/>
    </font>
    <font>
      <vertAlign val="superscript"/>
      <sz val="10"/>
      <name val="Arial"/>
      <family val="2"/>
    </font>
    <font>
      <sz val="10"/>
      <color indexed="8"/>
      <name val="Arial"/>
      <family val="2"/>
    </font>
    <font>
      <b/>
      <sz val="8"/>
      <name val="Arial"/>
      <family val="2"/>
    </font>
    <font>
      <sz val="10"/>
      <color indexed="10"/>
      <name val="Arial"/>
      <family val="0"/>
    </font>
    <font>
      <b/>
      <u val="single"/>
      <sz val="10"/>
      <color indexed="12"/>
      <name val="Arial"/>
      <family val="2"/>
    </font>
    <font>
      <b/>
      <sz val="12"/>
      <color indexed="10"/>
      <name val="Times New Roman"/>
      <family val="1"/>
    </font>
    <font>
      <u val="single"/>
      <sz val="10"/>
      <color indexed="12"/>
      <name val="Arial"/>
      <family val="0"/>
    </font>
    <font>
      <u val="single"/>
      <sz val="10"/>
      <color indexed="36"/>
      <name val="Arial"/>
      <family val="0"/>
    </font>
    <font>
      <sz val="8"/>
      <color indexed="8"/>
      <name val="Arial"/>
      <family val="0"/>
    </font>
    <font>
      <sz val="9"/>
      <name val="Arial"/>
      <family val="2"/>
    </font>
    <font>
      <b/>
      <u val="single"/>
      <sz val="10"/>
      <color indexed="8"/>
      <name val="Arial"/>
      <family val="0"/>
    </font>
    <font>
      <u val="single"/>
      <sz val="6"/>
      <color indexed="8"/>
      <name val="Arial"/>
      <family val="0"/>
    </font>
    <font>
      <sz val="6"/>
      <color indexed="8"/>
      <name val="Arial"/>
      <family val="0"/>
    </font>
    <font>
      <b/>
      <sz val="8"/>
      <color indexed="12"/>
      <name val="Arial"/>
      <family val="2"/>
    </font>
    <font>
      <b/>
      <sz val="9"/>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75"/>
      <color indexed="8"/>
      <name val="Arial"/>
      <family val="2"/>
    </font>
    <font>
      <b/>
      <sz val="10"/>
      <color indexed="8"/>
      <name val="Arial"/>
      <family val="2"/>
    </font>
    <font>
      <sz val="11.25"/>
      <color indexed="8"/>
      <name val="Arial"/>
      <family val="2"/>
    </font>
    <font>
      <b/>
      <sz val="11.25"/>
      <color indexed="8"/>
      <name val="Arial"/>
      <family val="2"/>
    </font>
    <font>
      <b/>
      <sz val="14"/>
      <color indexed="8"/>
      <name val="Arial"/>
      <family val="2"/>
    </font>
    <font>
      <sz val="10.1"/>
      <color indexed="8"/>
      <name val="Arial"/>
      <family val="2"/>
    </font>
    <font>
      <b/>
      <sz val="10.75"/>
      <color indexed="8"/>
      <name val="Arial"/>
      <family val="2"/>
    </font>
    <font>
      <sz val="10.5"/>
      <color indexed="8"/>
      <name val="Arial"/>
      <family val="2"/>
    </font>
    <font>
      <b/>
      <sz val="9.75"/>
      <color indexed="8"/>
      <name val="Arial"/>
      <family val="2"/>
    </font>
    <font>
      <sz val="9.2"/>
      <color indexed="8"/>
      <name val="Arial"/>
      <family val="2"/>
    </font>
    <font>
      <sz val="19.5"/>
      <color indexed="8"/>
      <name val="Arial"/>
      <family val="2"/>
    </font>
    <font>
      <b/>
      <sz val="11"/>
      <color indexed="8"/>
      <name val="Arial"/>
      <family val="2"/>
    </font>
    <font>
      <sz val="18"/>
      <color indexed="8"/>
      <name val="Arial"/>
      <family val="2"/>
    </font>
    <font>
      <b/>
      <sz val="9"/>
      <color indexed="8"/>
      <name val="Arial"/>
      <family val="2"/>
    </font>
    <font>
      <sz val="9.25"/>
      <color indexed="8"/>
      <name val="Arial"/>
      <family val="2"/>
    </font>
    <font>
      <b/>
      <sz val="10.5"/>
      <color indexed="8"/>
      <name val="Arial"/>
      <family val="2"/>
    </font>
    <font>
      <b/>
      <sz val="12"/>
      <color indexed="8"/>
      <name val="Arial"/>
      <family val="2"/>
    </font>
    <font>
      <sz val="8.25"/>
      <color indexed="8"/>
      <name val="Arial"/>
      <family val="2"/>
    </font>
    <font>
      <sz val="5.75"/>
      <color indexed="8"/>
      <name val="Arial"/>
      <family val="2"/>
    </font>
    <font>
      <sz val="5.25"/>
      <color indexed="8"/>
      <name val="Arial"/>
      <family val="2"/>
    </font>
    <font>
      <b/>
      <sz val="8"/>
      <color indexed="8"/>
      <name val="Arial"/>
      <family val="2"/>
    </font>
    <font>
      <sz val="19.25"/>
      <color indexed="8"/>
      <name val="Arial"/>
      <family val="2"/>
    </font>
    <font>
      <sz val="9"/>
      <color indexed="8"/>
      <name val="Arial"/>
      <family val="2"/>
    </font>
    <font>
      <b/>
      <sz val="11.5"/>
      <color indexed="8"/>
      <name val="Arial"/>
      <family val="2"/>
    </font>
    <font>
      <b/>
      <sz val="8.75"/>
      <color indexed="8"/>
      <name val="Arial"/>
      <family val="2"/>
    </font>
    <font>
      <sz val="11"/>
      <color indexed="8"/>
      <name val="Arial"/>
      <family val="2"/>
    </font>
    <font>
      <vertAlign val="superscrip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210">
    <xf numFmtId="0" fontId="0" fillId="0" borderId="0" xfId="0" applyAlignment="1">
      <alignment/>
    </xf>
    <xf numFmtId="0" fontId="2" fillId="0" borderId="10" xfId="0" applyFont="1" applyBorder="1" applyAlignment="1">
      <alignment horizontal="center"/>
    </xf>
    <xf numFmtId="164" fontId="2" fillId="0" borderId="10" xfId="0" applyNumberFormat="1" applyFont="1" applyBorder="1" applyAlignment="1">
      <alignment horizontal="center"/>
    </xf>
    <xf numFmtId="0" fontId="2" fillId="0" borderId="10" xfId="0" applyFont="1" applyBorder="1" applyAlignment="1">
      <alignment horizontal="center" wrapText="1"/>
    </xf>
    <xf numFmtId="0" fontId="3" fillId="0" borderId="10" xfId="0" applyFont="1" applyBorder="1" applyAlignment="1">
      <alignment horizontal="center" wrapText="1"/>
    </xf>
    <xf numFmtId="0" fontId="2" fillId="0" borderId="0" xfId="0" applyFont="1" applyAlignment="1">
      <alignment/>
    </xf>
    <xf numFmtId="0" fontId="0" fillId="0" borderId="11" xfId="0" applyBorder="1" applyAlignment="1">
      <alignment horizontal="left" vertical="top" wrapText="1"/>
    </xf>
    <xf numFmtId="49" fontId="1" fillId="0" borderId="10" xfId="0" applyNumberFormat="1" applyFont="1" applyBorder="1" applyAlignment="1">
      <alignment horizontal="center"/>
    </xf>
    <xf numFmtId="49" fontId="0" fillId="0" borderId="0" xfId="0" applyNumberFormat="1" applyAlignment="1">
      <alignment/>
    </xf>
    <xf numFmtId="49" fontId="2"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left" indent="2"/>
    </xf>
    <xf numFmtId="0" fontId="8" fillId="0" borderId="0" xfId="0" applyFont="1" applyAlignment="1">
      <alignment/>
    </xf>
    <xf numFmtId="0" fontId="8" fillId="0" borderId="0" xfId="0" applyFont="1" applyAlignment="1">
      <alignment horizontal="left" indent="2"/>
    </xf>
    <xf numFmtId="0" fontId="10" fillId="0" borderId="0" xfId="0" applyFont="1" applyAlignment="1">
      <alignment/>
    </xf>
    <xf numFmtId="0" fontId="0" fillId="0" borderId="0" xfId="0" applyAlignment="1">
      <alignment wrapText="1"/>
    </xf>
    <xf numFmtId="0" fontId="0" fillId="0" borderId="0" xfId="0" applyFont="1" applyAlignment="1">
      <alignment wrapText="1"/>
    </xf>
    <xf numFmtId="0" fontId="11" fillId="0" borderId="0" xfId="0" applyFont="1" applyAlignment="1">
      <alignment/>
    </xf>
    <xf numFmtId="0" fontId="12"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0" xfId="0" applyBorder="1" applyAlignment="1">
      <alignment wrapText="1"/>
    </xf>
    <xf numFmtId="49" fontId="0" fillId="0" borderId="10" xfId="0" applyNumberFormat="1" applyBorder="1" applyAlignment="1">
      <alignment horizontal="center"/>
    </xf>
    <xf numFmtId="0" fontId="0" fillId="0" borderId="10" xfId="0" applyBorder="1" applyAlignment="1">
      <alignment horizontal="center"/>
    </xf>
    <xf numFmtId="49" fontId="0" fillId="0" borderId="0" xfId="0" applyNumberFormat="1" applyAlignment="1">
      <alignment horizontal="center"/>
    </xf>
    <xf numFmtId="0" fontId="0" fillId="0" borderId="0" xfId="0" applyAlignment="1">
      <alignment horizontal="center"/>
    </xf>
    <xf numFmtId="164" fontId="0" fillId="33" borderId="10" xfId="0" applyNumberFormat="1" applyFont="1" applyFill="1" applyBorder="1" applyAlignment="1">
      <alignment horizontal="center"/>
    </xf>
    <xf numFmtId="49" fontId="0" fillId="0" borderId="10" xfId="0" applyNumberFormat="1" applyBorder="1" applyAlignment="1">
      <alignment/>
    </xf>
    <xf numFmtId="0" fontId="4" fillId="0" borderId="0" xfId="0" applyFont="1" applyAlignment="1">
      <alignment vertical="top" wrapText="1"/>
    </xf>
    <xf numFmtId="169" fontId="0" fillId="0" borderId="12" xfId="0" applyNumberFormat="1" applyBorder="1" applyAlignment="1">
      <alignment horizontal="left" vertical="top" wrapText="1"/>
    </xf>
    <xf numFmtId="169" fontId="2" fillId="0" borderId="10" xfId="0" applyNumberFormat="1" applyFont="1" applyBorder="1" applyAlignment="1">
      <alignment horizontal="center" wrapText="1"/>
    </xf>
    <xf numFmtId="169" fontId="0" fillId="33" borderId="10" xfId="0" applyNumberFormat="1" applyFont="1" applyFill="1" applyBorder="1" applyAlignment="1">
      <alignment horizontal="center"/>
    </xf>
    <xf numFmtId="169" fontId="0" fillId="0" borderId="10" xfId="0" applyNumberFormat="1" applyBorder="1" applyAlignment="1">
      <alignment/>
    </xf>
    <xf numFmtId="169" fontId="0" fillId="0" borderId="0" xfId="0" applyNumberFormat="1" applyBorder="1" applyAlignment="1">
      <alignment/>
    </xf>
    <xf numFmtId="164" fontId="2" fillId="0" borderId="12" xfId="0" applyNumberFormat="1" applyFont="1" applyBorder="1" applyAlignment="1">
      <alignment horizontal="center" wrapText="1"/>
    </xf>
    <xf numFmtId="169" fontId="0" fillId="0" borderId="10" xfId="0" applyNumberFormat="1" applyBorder="1" applyAlignment="1">
      <alignment horizontal="left" vertical="top" wrapText="1"/>
    </xf>
    <xf numFmtId="0" fontId="14" fillId="0" borderId="0" xfId="0" applyFont="1" applyAlignment="1">
      <alignment/>
    </xf>
    <xf numFmtId="0" fontId="15" fillId="0" borderId="0" xfId="0" applyFont="1" applyAlignment="1">
      <alignment/>
    </xf>
    <xf numFmtId="0" fontId="16" fillId="0" borderId="0" xfId="0" applyFont="1" applyAlignment="1">
      <alignment/>
    </xf>
    <xf numFmtId="164" fontId="0" fillId="0" borderId="0" xfId="0" applyNumberFormat="1" applyAlignment="1">
      <alignment/>
    </xf>
    <xf numFmtId="164" fontId="0" fillId="0" borderId="0" xfId="0" applyNumberFormat="1" applyAlignment="1">
      <alignment horizontal="center"/>
    </xf>
    <xf numFmtId="0" fontId="12" fillId="0" borderId="10" xfId="0" applyFont="1" applyBorder="1" applyAlignment="1">
      <alignment/>
    </xf>
    <xf numFmtId="164" fontId="12" fillId="0" borderId="10" xfId="0" applyNumberFormat="1" applyFont="1" applyBorder="1" applyAlignment="1">
      <alignment horizontal="center"/>
    </xf>
    <xf numFmtId="0" fontId="0" fillId="0" borderId="0" xfId="0" applyFont="1" applyAlignment="1">
      <alignment/>
    </xf>
    <xf numFmtId="0" fontId="0" fillId="0" borderId="0" xfId="0" applyAlignment="1">
      <alignment horizontal="center" wrapText="1"/>
    </xf>
    <xf numFmtId="0" fontId="0" fillId="0" borderId="13" xfId="0" applyFont="1" applyBorder="1" applyAlignment="1">
      <alignment/>
    </xf>
    <xf numFmtId="0" fontId="0" fillId="0" borderId="13" xfId="0" applyBorder="1" applyAlignment="1">
      <alignment horizontal="center" wrapText="1"/>
    </xf>
    <xf numFmtId="0" fontId="0" fillId="0" borderId="0" xfId="0" applyFont="1" applyBorder="1" applyAlignment="1">
      <alignment/>
    </xf>
    <xf numFmtId="0" fontId="0" fillId="0" borderId="0" xfId="0" applyBorder="1" applyAlignment="1">
      <alignment horizontal="center" wrapText="1"/>
    </xf>
    <xf numFmtId="164"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alignment horizontal="left" vertical="top" wrapText="1"/>
    </xf>
    <xf numFmtId="164" fontId="0" fillId="0" borderId="0" xfId="0" applyNumberFormat="1" applyAlignment="1">
      <alignment horizontal="center" wrapText="1"/>
    </xf>
    <xf numFmtId="0" fontId="0" fillId="0" borderId="0" xfId="0" applyFont="1" applyAlignment="1">
      <alignment horizontal="left" wrapText="1"/>
    </xf>
    <xf numFmtId="164" fontId="0" fillId="0" borderId="0" xfId="0" applyNumberFormat="1" applyFont="1" applyAlignment="1">
      <alignment/>
    </xf>
    <xf numFmtId="164" fontId="0" fillId="0" borderId="0" xfId="0" applyNumberFormat="1" applyAlignment="1">
      <alignment wrapText="1"/>
    </xf>
    <xf numFmtId="0" fontId="19" fillId="0" borderId="0" xfId="0" applyFont="1" applyAlignment="1">
      <alignment wrapText="1"/>
    </xf>
    <xf numFmtId="0" fontId="17" fillId="0" borderId="0" xfId="0" applyFont="1" applyBorder="1" applyAlignment="1">
      <alignment/>
    </xf>
    <xf numFmtId="0" fontId="15" fillId="0" borderId="0" xfId="0" applyFont="1" applyAlignment="1">
      <alignment horizontal="center" wrapText="1"/>
    </xf>
    <xf numFmtId="0" fontId="12" fillId="0" borderId="10" xfId="0" applyFont="1" applyBorder="1" applyAlignment="1">
      <alignment horizontal="center"/>
    </xf>
    <xf numFmtId="0" fontId="21" fillId="34" borderId="0" xfId="0" applyFont="1" applyFill="1" applyAlignment="1">
      <alignment/>
    </xf>
    <xf numFmtId="0" fontId="0" fillId="35" borderId="0" xfId="0" applyFill="1" applyAlignment="1">
      <alignment/>
    </xf>
    <xf numFmtId="0" fontId="4" fillId="36" borderId="0" xfId="0" applyFont="1" applyFill="1" applyAlignment="1">
      <alignment vertical="top" wrapText="1"/>
    </xf>
    <xf numFmtId="169" fontId="0" fillId="36" borderId="12" xfId="0" applyNumberFormat="1" applyFill="1" applyBorder="1" applyAlignment="1">
      <alignment horizontal="left" vertical="top" wrapText="1"/>
    </xf>
    <xf numFmtId="49" fontId="1" fillId="36" borderId="10" xfId="0" applyNumberFormat="1" applyFont="1" applyFill="1" applyBorder="1" applyAlignment="1">
      <alignment horizontal="center"/>
    </xf>
    <xf numFmtId="0" fontId="2" fillId="36" borderId="10" xfId="0" applyFont="1" applyFill="1" applyBorder="1" applyAlignment="1">
      <alignment horizontal="center"/>
    </xf>
    <xf numFmtId="0" fontId="2" fillId="36" borderId="10" xfId="0" applyFont="1" applyFill="1" applyBorder="1" applyAlignment="1">
      <alignment horizontal="center" wrapText="1"/>
    </xf>
    <xf numFmtId="164" fontId="2" fillId="36" borderId="12" xfId="0" applyNumberFormat="1" applyFont="1" applyFill="1" applyBorder="1" applyAlignment="1">
      <alignment horizontal="center" wrapText="1"/>
    </xf>
    <xf numFmtId="169" fontId="2" fillId="36" borderId="10" xfId="0" applyNumberFormat="1" applyFont="1" applyFill="1" applyBorder="1" applyAlignment="1">
      <alignment horizontal="center" wrapText="1"/>
    </xf>
    <xf numFmtId="49" fontId="0" fillId="36" borderId="10" xfId="0" applyNumberFormat="1" applyFill="1" applyBorder="1" applyAlignment="1">
      <alignment/>
    </xf>
    <xf numFmtId="0" fontId="0" fillId="36" borderId="10" xfId="0" applyFill="1" applyBorder="1" applyAlignment="1">
      <alignment/>
    </xf>
    <xf numFmtId="164" fontId="0" fillId="36" borderId="10" xfId="0" applyNumberFormat="1" applyFont="1" applyFill="1" applyBorder="1" applyAlignment="1">
      <alignment horizontal="center"/>
    </xf>
    <xf numFmtId="169" fontId="0" fillId="36" borderId="10" xfId="0" applyNumberFormat="1" applyFont="1" applyFill="1" applyBorder="1" applyAlignment="1">
      <alignment horizontal="center"/>
    </xf>
    <xf numFmtId="0" fontId="12" fillId="36" borderId="10" xfId="0" applyFont="1" applyFill="1" applyBorder="1" applyAlignment="1">
      <alignment/>
    </xf>
    <xf numFmtId="164" fontId="12" fillId="36" borderId="10" xfId="0" applyNumberFormat="1" applyFont="1" applyFill="1" applyBorder="1" applyAlignment="1">
      <alignment horizontal="center"/>
    </xf>
    <xf numFmtId="169" fontId="0" fillId="36" borderId="10" xfId="0" applyNumberFormat="1" applyFill="1" applyBorder="1" applyAlignment="1">
      <alignment/>
    </xf>
    <xf numFmtId="0" fontId="0" fillId="36" borderId="0" xfId="0" applyFill="1" applyAlignment="1">
      <alignment wrapText="1"/>
    </xf>
    <xf numFmtId="0" fontId="0" fillId="36" borderId="0" xfId="0" applyFill="1" applyAlignment="1">
      <alignment/>
    </xf>
    <xf numFmtId="169" fontId="0" fillId="37" borderId="10" xfId="0" applyNumberFormat="1" applyFill="1" applyBorder="1" applyAlignment="1">
      <alignment horizontal="left" vertical="top" wrapText="1"/>
    </xf>
    <xf numFmtId="169" fontId="0" fillId="37" borderId="12" xfId="0" applyNumberFormat="1" applyFill="1" applyBorder="1" applyAlignment="1">
      <alignment horizontal="left" vertical="top" wrapText="1"/>
    </xf>
    <xf numFmtId="49" fontId="1" fillId="37" borderId="10" xfId="0" applyNumberFormat="1" applyFont="1" applyFill="1" applyBorder="1" applyAlignment="1">
      <alignment horizontal="center"/>
    </xf>
    <xf numFmtId="0" fontId="2" fillId="37" borderId="10" xfId="0" applyFont="1" applyFill="1" applyBorder="1" applyAlignment="1">
      <alignment horizontal="center"/>
    </xf>
    <xf numFmtId="0" fontId="2" fillId="37" borderId="10" xfId="0" applyFont="1" applyFill="1" applyBorder="1" applyAlignment="1">
      <alignment horizontal="center" wrapText="1"/>
    </xf>
    <xf numFmtId="164" fontId="2" fillId="37" borderId="12" xfId="0" applyNumberFormat="1" applyFont="1" applyFill="1" applyBorder="1" applyAlignment="1">
      <alignment horizontal="center" wrapText="1"/>
    </xf>
    <xf numFmtId="169" fontId="2" fillId="37" borderId="10" xfId="0" applyNumberFormat="1" applyFont="1" applyFill="1" applyBorder="1" applyAlignment="1">
      <alignment horizontal="center" wrapText="1"/>
    </xf>
    <xf numFmtId="0" fontId="0" fillId="37" borderId="10" xfId="0" applyFill="1" applyBorder="1" applyAlignment="1">
      <alignment/>
    </xf>
    <xf numFmtId="164" fontId="0" fillId="37" borderId="10" xfId="0" applyNumberFormat="1" applyFont="1" applyFill="1" applyBorder="1" applyAlignment="1">
      <alignment horizontal="center"/>
    </xf>
    <xf numFmtId="169" fontId="0" fillId="37" borderId="10" xfId="0" applyNumberFormat="1" applyFont="1" applyFill="1" applyBorder="1" applyAlignment="1">
      <alignment horizontal="center"/>
    </xf>
    <xf numFmtId="164" fontId="12" fillId="37" borderId="10" xfId="0" applyNumberFormat="1" applyFont="1" applyFill="1" applyBorder="1" applyAlignment="1">
      <alignment horizontal="center"/>
    </xf>
    <xf numFmtId="169" fontId="0" fillId="37" borderId="10" xfId="0" applyNumberFormat="1" applyFill="1" applyBorder="1" applyAlignment="1">
      <alignment/>
    </xf>
    <xf numFmtId="0" fontId="0" fillId="37" borderId="0" xfId="0" applyFill="1" applyAlignment="1">
      <alignment/>
    </xf>
    <xf numFmtId="0" fontId="4" fillId="37" borderId="0" xfId="0" applyFont="1" applyFill="1" applyAlignment="1">
      <alignment vertical="top" wrapText="1"/>
    </xf>
    <xf numFmtId="0" fontId="0" fillId="38" borderId="0" xfId="0" applyFill="1" applyAlignment="1">
      <alignment/>
    </xf>
    <xf numFmtId="49" fontId="1" fillId="38" borderId="10" xfId="0" applyNumberFormat="1" applyFont="1" applyFill="1" applyBorder="1" applyAlignment="1">
      <alignment horizontal="center"/>
    </xf>
    <xf numFmtId="0" fontId="2" fillId="38" borderId="10" xfId="0" applyFont="1" applyFill="1" applyBorder="1" applyAlignment="1">
      <alignment horizontal="center"/>
    </xf>
    <xf numFmtId="0" fontId="2" fillId="38" borderId="10" xfId="0" applyFont="1" applyFill="1" applyBorder="1" applyAlignment="1">
      <alignment horizontal="center" wrapText="1"/>
    </xf>
    <xf numFmtId="164" fontId="2" fillId="38" borderId="12" xfId="0" applyNumberFormat="1" applyFont="1" applyFill="1" applyBorder="1" applyAlignment="1">
      <alignment horizontal="center" wrapText="1"/>
    </xf>
    <xf numFmtId="169" fontId="2" fillId="38" borderId="10" xfId="0" applyNumberFormat="1" applyFont="1" applyFill="1" applyBorder="1" applyAlignment="1">
      <alignment horizontal="center" wrapText="1"/>
    </xf>
    <xf numFmtId="0" fontId="0" fillId="38" borderId="10" xfId="0" applyFill="1" applyBorder="1" applyAlignment="1">
      <alignment/>
    </xf>
    <xf numFmtId="0" fontId="4" fillId="38" borderId="10" xfId="0" applyFont="1" applyFill="1" applyBorder="1" applyAlignment="1">
      <alignment vertical="top" wrapText="1"/>
    </xf>
    <xf numFmtId="0" fontId="12" fillId="0" borderId="0" xfId="0" applyFont="1" applyFill="1" applyBorder="1" applyAlignment="1">
      <alignment wrapText="1"/>
    </xf>
    <xf numFmtId="164" fontId="0" fillId="0" borderId="0" xfId="0" applyNumberFormat="1" applyAlignment="1">
      <alignment horizontal="left" wrapText="1"/>
    </xf>
    <xf numFmtId="0" fontId="21" fillId="0" borderId="0" xfId="0" applyFont="1" applyAlignment="1">
      <alignment wrapText="1"/>
    </xf>
    <xf numFmtId="0" fontId="23" fillId="0" borderId="0" xfId="0" applyFont="1" applyAlignment="1">
      <alignment/>
    </xf>
    <xf numFmtId="0" fontId="4" fillId="0" borderId="10" xfId="0" applyFont="1" applyBorder="1" applyAlignment="1">
      <alignment vertical="top" wrapText="1"/>
    </xf>
    <xf numFmtId="0" fontId="0" fillId="0" borderId="10" xfId="0" applyFont="1" applyBorder="1" applyAlignment="1">
      <alignment/>
    </xf>
    <xf numFmtId="0" fontId="12" fillId="0" borderId="0" xfId="0" applyFont="1" applyBorder="1" applyAlignment="1">
      <alignment horizontal="center"/>
    </xf>
    <xf numFmtId="164" fontId="12" fillId="0" borderId="0" xfId="0" applyNumberFormat="1" applyFont="1" applyBorder="1" applyAlignment="1">
      <alignment horizontal="center"/>
    </xf>
    <xf numFmtId="49" fontId="1" fillId="0" borderId="14" xfId="0" applyNumberFormat="1"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horizontal="center" wrapText="1"/>
    </xf>
    <xf numFmtId="164" fontId="2" fillId="0" borderId="15" xfId="0" applyNumberFormat="1" applyFont="1" applyBorder="1" applyAlignment="1">
      <alignment horizontal="center" wrapText="1"/>
    </xf>
    <xf numFmtId="169" fontId="2" fillId="0" borderId="14" xfId="0" applyNumberFormat="1" applyFont="1" applyBorder="1" applyAlignment="1">
      <alignment horizontal="center" wrapText="1"/>
    </xf>
    <xf numFmtId="164" fontId="0" fillId="36" borderId="12" xfId="0" applyNumberFormat="1" applyFont="1" applyFill="1" applyBorder="1" applyAlignment="1">
      <alignment horizontal="center"/>
    </xf>
    <xf numFmtId="164" fontId="12" fillId="36" borderId="12"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11" fillId="0" borderId="10" xfId="0" applyFont="1" applyBorder="1" applyAlignment="1">
      <alignment/>
    </xf>
    <xf numFmtId="0" fontId="12" fillId="0" borderId="14" xfId="0" applyFont="1" applyBorder="1" applyAlignment="1">
      <alignment/>
    </xf>
    <xf numFmtId="0" fontId="0" fillId="0" borderId="14" xfId="0" applyBorder="1" applyAlignment="1">
      <alignment/>
    </xf>
    <xf numFmtId="0" fontId="0" fillId="0" borderId="0" xfId="0" applyBorder="1" applyAlignment="1">
      <alignment/>
    </xf>
    <xf numFmtId="0" fontId="0" fillId="0" borderId="10" xfId="0" applyBorder="1" applyAlignment="1">
      <alignment horizontal="left"/>
    </xf>
    <xf numFmtId="0" fontId="0" fillId="0" borderId="16" xfId="0" applyBorder="1" applyAlignment="1">
      <alignment horizontal="left"/>
    </xf>
    <xf numFmtId="0" fontId="0" fillId="0" borderId="16" xfId="0" applyBorder="1" applyAlignment="1">
      <alignment/>
    </xf>
    <xf numFmtId="0" fontId="19" fillId="0" borderId="10" xfId="0" applyFont="1" applyBorder="1" applyAlignment="1">
      <alignment horizontal="left"/>
    </xf>
    <xf numFmtId="49" fontId="29" fillId="39" borderId="10" xfId="0" applyNumberFormat="1" applyFont="1" applyFill="1" applyBorder="1" applyAlignment="1">
      <alignment horizontal="center"/>
    </xf>
    <xf numFmtId="0" fontId="30" fillId="39" borderId="10" xfId="0" applyFont="1" applyFill="1" applyBorder="1" applyAlignment="1">
      <alignment horizontal="center"/>
    </xf>
    <xf numFmtId="0" fontId="30" fillId="39" borderId="10" xfId="0" applyFont="1" applyFill="1" applyBorder="1" applyAlignment="1">
      <alignment horizontal="center" wrapText="1"/>
    </xf>
    <xf numFmtId="169" fontId="30" fillId="39" borderId="10" xfId="0" applyNumberFormat="1" applyFont="1" applyFill="1" applyBorder="1" applyAlignment="1">
      <alignment horizontal="center" wrapText="1"/>
    </xf>
    <xf numFmtId="49" fontId="1" fillId="40" borderId="10" xfId="0" applyNumberFormat="1" applyFont="1" applyFill="1" applyBorder="1" applyAlignment="1">
      <alignment horizontal="center"/>
    </xf>
    <xf numFmtId="0" fontId="2" fillId="40" borderId="10" xfId="0" applyFont="1" applyFill="1" applyBorder="1" applyAlignment="1">
      <alignment horizontal="center"/>
    </xf>
    <xf numFmtId="0" fontId="2" fillId="40" borderId="10" xfId="0" applyFont="1" applyFill="1" applyBorder="1" applyAlignment="1">
      <alignment horizontal="center" wrapText="1"/>
    </xf>
    <xf numFmtId="169" fontId="2" fillId="40" borderId="10" xfId="0" applyNumberFormat="1" applyFont="1" applyFill="1" applyBorder="1" applyAlignment="1">
      <alignment horizontal="center" wrapText="1"/>
    </xf>
    <xf numFmtId="0" fontId="26" fillId="39" borderId="10" xfId="0" applyFont="1" applyFill="1" applyBorder="1" applyAlignment="1">
      <alignment vertical="top" wrapText="1"/>
    </xf>
    <xf numFmtId="169" fontId="19" fillId="39" borderId="10" xfId="0" applyNumberFormat="1" applyFont="1" applyFill="1" applyBorder="1" applyAlignment="1">
      <alignment horizontal="left" vertical="top" wrapText="1"/>
    </xf>
    <xf numFmtId="0" fontId="4" fillId="40" borderId="10" xfId="0" applyFont="1" applyFill="1" applyBorder="1" applyAlignment="1">
      <alignment vertical="top" wrapText="1"/>
    </xf>
    <xf numFmtId="169" fontId="0" fillId="40" borderId="10" xfId="0" applyNumberFormat="1" applyFill="1" applyBorder="1" applyAlignment="1">
      <alignment horizontal="left" vertical="top" wrapText="1"/>
    </xf>
    <xf numFmtId="164" fontId="30" fillId="39" borderId="10" xfId="0" applyNumberFormat="1" applyFont="1" applyFill="1" applyBorder="1" applyAlignment="1">
      <alignment horizontal="center" wrapText="1"/>
    </xf>
    <xf numFmtId="164" fontId="2" fillId="40" borderId="10" xfId="0" applyNumberFormat="1" applyFont="1" applyFill="1" applyBorder="1" applyAlignment="1">
      <alignment horizontal="center" wrapText="1"/>
    </xf>
    <xf numFmtId="0" fontId="0" fillId="40" borderId="11" xfId="0" applyFill="1" applyBorder="1" applyAlignment="1">
      <alignment vertical="top" wrapText="1"/>
    </xf>
    <xf numFmtId="0" fontId="0" fillId="40" borderId="17" xfId="0" applyFill="1" applyBorder="1" applyAlignment="1">
      <alignment vertical="top" wrapText="1"/>
    </xf>
    <xf numFmtId="0" fontId="0" fillId="39" borderId="0" xfId="0" applyFill="1" applyAlignment="1">
      <alignment horizontal="center"/>
    </xf>
    <xf numFmtId="164" fontId="12" fillId="39" borderId="10" xfId="0" applyNumberFormat="1" applyFont="1" applyFill="1" applyBorder="1" applyAlignment="1">
      <alignment horizontal="center"/>
    </xf>
    <xf numFmtId="164" fontId="12" fillId="39" borderId="0" xfId="0" applyNumberFormat="1" applyFont="1" applyFill="1" applyBorder="1" applyAlignment="1">
      <alignment horizontal="center"/>
    </xf>
    <xf numFmtId="0" fontId="0" fillId="0" borderId="10" xfId="0" applyBorder="1" applyAlignment="1">
      <alignment horizontal="left" vertical="top" wrapText="1"/>
    </xf>
    <xf numFmtId="164" fontId="19" fillId="0" borderId="0" xfId="0" applyNumberFormat="1" applyFont="1" applyBorder="1" applyAlignment="1">
      <alignment horizontal="center"/>
    </xf>
    <xf numFmtId="0" fontId="0" fillId="0" borderId="10" xfId="0" applyBorder="1" applyAlignment="1">
      <alignment horizontal="center" wrapText="1"/>
    </xf>
    <xf numFmtId="0" fontId="15" fillId="0" borderId="10" xfId="0" applyFont="1" applyBorder="1" applyAlignment="1">
      <alignment wrapText="1"/>
    </xf>
    <xf numFmtId="164" fontId="0" fillId="0" borderId="10" xfId="0" applyNumberFormat="1" applyFont="1" applyBorder="1" applyAlignment="1">
      <alignment horizontal="center" wrapText="1"/>
    </xf>
    <xf numFmtId="164" fontId="0" fillId="0" borderId="10" xfId="0" applyNumberFormat="1" applyBorder="1" applyAlignment="1">
      <alignment horizontal="center" wrapText="1"/>
    </xf>
    <xf numFmtId="164" fontId="0" fillId="0" borderId="10" xfId="0" applyNumberFormat="1" applyBorder="1" applyAlignment="1">
      <alignment wrapText="1"/>
    </xf>
    <xf numFmtId="164" fontId="0" fillId="0" borderId="10" xfId="0" applyNumberFormat="1" applyBorder="1" applyAlignment="1">
      <alignment/>
    </xf>
    <xf numFmtId="0" fontId="0" fillId="0" borderId="10" xfId="0" applyFont="1" applyBorder="1" applyAlignment="1">
      <alignment horizontal="left" vertical="top"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10" xfId="0" applyFont="1" applyBorder="1" applyAlignment="1">
      <alignment horizontal="left" wrapText="1"/>
    </xf>
    <xf numFmtId="164" fontId="0" fillId="0" borderId="10" xfId="0" applyNumberFormat="1" applyBorder="1" applyAlignment="1">
      <alignment horizontal="center"/>
    </xf>
    <xf numFmtId="164" fontId="0" fillId="0" borderId="10" xfId="0" applyNumberFormat="1" applyFont="1" applyBorder="1" applyAlignment="1">
      <alignment horizontal="left" wrapText="1"/>
    </xf>
    <xf numFmtId="164" fontId="0" fillId="0" borderId="10" xfId="0" applyNumberFormat="1" applyFont="1" applyBorder="1" applyAlignment="1">
      <alignment horizontal="left"/>
    </xf>
    <xf numFmtId="0" fontId="0" fillId="0" borderId="10" xfId="0" applyFont="1" applyBorder="1" applyAlignment="1">
      <alignment horizontal="center" vertical="top" wrapText="1"/>
    </xf>
    <xf numFmtId="0" fontId="27" fillId="0" borderId="10" xfId="0" applyFont="1" applyBorder="1" applyAlignment="1">
      <alignment horizontal="center"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12" fillId="0" borderId="18" xfId="0" applyFont="1" applyFill="1" applyBorder="1" applyAlignment="1">
      <alignment horizontal="left" vertical="top" wrapText="1"/>
    </xf>
    <xf numFmtId="0" fontId="12" fillId="0" borderId="18" xfId="0" applyFont="1" applyFill="1" applyBorder="1" applyAlignment="1">
      <alignment horizontal="left" wrapText="1"/>
    </xf>
    <xf numFmtId="0" fontId="17"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7" xfId="0" applyFont="1" applyBorder="1" applyAlignment="1">
      <alignment horizontal="left" vertical="top" wrapText="1"/>
    </xf>
    <xf numFmtId="0" fontId="17" fillId="0" borderId="19" xfId="0" applyFont="1" applyBorder="1" applyAlignment="1">
      <alignment horizontal="left" vertical="top" wrapText="1"/>
    </xf>
    <xf numFmtId="0" fontId="17" fillId="0" borderId="0" xfId="0" applyFont="1" applyBorder="1" applyAlignment="1">
      <alignment horizontal="left" vertical="top" wrapText="1"/>
    </xf>
    <xf numFmtId="0" fontId="17" fillId="0" borderId="19" xfId="0" applyFont="1" applyBorder="1" applyAlignment="1">
      <alignment vertical="top" wrapText="1"/>
    </xf>
    <xf numFmtId="0" fontId="17" fillId="0" borderId="0" xfId="0" applyFont="1" applyBorder="1" applyAlignment="1">
      <alignment vertical="top" wrapText="1"/>
    </xf>
    <xf numFmtId="0" fontId="17" fillId="0" borderId="10" xfId="0" applyFont="1" applyBorder="1" applyAlignment="1">
      <alignment horizontal="left" vertical="top" wrapText="1"/>
    </xf>
    <xf numFmtId="0" fontId="12" fillId="0" borderId="10" xfId="0" applyFont="1" applyBorder="1" applyAlignment="1">
      <alignment horizontal="left" vertical="top" wrapText="1"/>
    </xf>
    <xf numFmtId="0" fontId="32" fillId="0" borderId="10" xfId="0" applyFont="1" applyBorder="1" applyAlignment="1">
      <alignment horizontal="left" vertical="top" wrapText="1"/>
    </xf>
    <xf numFmtId="0" fontId="33" fillId="0" borderId="10" xfId="0" applyFont="1" applyBorder="1" applyAlignment="1">
      <alignment horizontal="left" vertical="top" wrapText="1"/>
    </xf>
    <xf numFmtId="0" fontId="31" fillId="0" borderId="12" xfId="0" applyFont="1" applyBorder="1" applyAlignment="1">
      <alignment horizontal="left" vertical="top" wrapText="1"/>
    </xf>
    <xf numFmtId="0" fontId="31" fillId="0" borderId="11" xfId="0" applyFont="1" applyBorder="1" applyAlignment="1">
      <alignment horizontal="left" vertical="top" wrapText="1"/>
    </xf>
    <xf numFmtId="0" fontId="31" fillId="0" borderId="17" xfId="0" applyFont="1" applyBorder="1" applyAlignment="1">
      <alignment horizontal="left" vertical="top" wrapText="1"/>
    </xf>
    <xf numFmtId="0" fontId="17" fillId="0" borderId="12" xfId="0" applyFont="1" applyBorder="1" applyAlignment="1">
      <alignment horizontal="center" vertical="top" wrapText="1"/>
    </xf>
    <xf numFmtId="0" fontId="17" fillId="0" borderId="11" xfId="0" applyFont="1" applyBorder="1" applyAlignment="1">
      <alignment horizontal="center" vertical="top" wrapText="1"/>
    </xf>
    <xf numFmtId="0" fontId="17" fillId="0" borderId="17" xfId="0" applyFont="1" applyBorder="1" applyAlignment="1">
      <alignment horizontal="center" vertical="top" wrapText="1"/>
    </xf>
    <xf numFmtId="0" fontId="31" fillId="0" borderId="19" xfId="0" applyFont="1" applyBorder="1" applyAlignment="1">
      <alignment horizontal="left" vertical="top" wrapText="1"/>
    </xf>
    <xf numFmtId="0" fontId="31" fillId="0" borderId="0" xfId="0" applyFont="1" applyBorder="1" applyAlignment="1">
      <alignment horizontal="left" vertical="top" wrapText="1"/>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7" xfId="0" applyFont="1" applyBorder="1" applyAlignment="1">
      <alignment horizontal="center" vertical="top" wrapText="1"/>
    </xf>
    <xf numFmtId="0" fontId="19" fillId="39" borderId="12" xfId="0" applyFont="1" applyFill="1" applyBorder="1" applyAlignment="1">
      <alignment horizontal="left" vertical="top" wrapText="1"/>
    </xf>
    <xf numFmtId="0" fontId="19" fillId="39" borderId="11" xfId="0" applyFont="1" applyFill="1" applyBorder="1" applyAlignment="1">
      <alignment horizontal="left" vertical="top" wrapText="1"/>
    </xf>
    <xf numFmtId="0" fontId="0" fillId="40" borderId="12" xfId="0" applyFill="1" applyBorder="1" applyAlignment="1">
      <alignment horizontal="left" vertical="top" wrapText="1"/>
    </xf>
    <xf numFmtId="0" fontId="0" fillId="40" borderId="11" xfId="0" applyFill="1" applyBorder="1" applyAlignment="1">
      <alignment horizontal="left" vertical="top" wrapText="1"/>
    </xf>
    <xf numFmtId="0" fontId="19" fillId="39" borderId="10" xfId="0" applyFont="1" applyFill="1" applyBorder="1" applyAlignment="1">
      <alignment horizontal="left" vertical="top" wrapText="1"/>
    </xf>
    <xf numFmtId="0" fontId="0" fillId="40" borderId="10" xfId="0" applyFill="1" applyBorder="1" applyAlignment="1">
      <alignment horizontal="left" vertical="top" wrapText="1"/>
    </xf>
    <xf numFmtId="0" fontId="0" fillId="36" borderId="12" xfId="0" applyFill="1" applyBorder="1" applyAlignment="1">
      <alignment horizontal="left" vertical="top" wrapText="1"/>
    </xf>
    <xf numFmtId="0" fontId="0" fillId="36" borderId="11" xfId="0" applyFill="1" applyBorder="1" applyAlignment="1">
      <alignment horizontal="left" vertical="top" wrapText="1"/>
    </xf>
    <xf numFmtId="0" fontId="0" fillId="36" borderId="17" xfId="0" applyFill="1" applyBorder="1" applyAlignment="1">
      <alignment horizontal="left" vertical="top" wrapText="1"/>
    </xf>
    <xf numFmtId="0" fontId="0" fillId="37" borderId="12" xfId="0" applyFill="1" applyBorder="1" applyAlignment="1">
      <alignment horizontal="left" vertical="top" wrapText="1"/>
    </xf>
    <xf numFmtId="0" fontId="0" fillId="37" borderId="11" xfId="0" applyFill="1" applyBorder="1" applyAlignment="1">
      <alignment horizontal="left" vertical="top" wrapText="1"/>
    </xf>
    <xf numFmtId="0" fontId="0" fillId="37" borderId="17" xfId="0" applyFill="1" applyBorder="1" applyAlignment="1">
      <alignment horizontal="left" vertical="top" wrapText="1"/>
    </xf>
    <xf numFmtId="0" fontId="0" fillId="38" borderId="12" xfId="0" applyFill="1" applyBorder="1" applyAlignment="1">
      <alignment horizontal="left" vertical="top" wrapText="1"/>
    </xf>
    <xf numFmtId="0" fontId="0" fillId="38" borderId="11" xfId="0" applyFill="1" applyBorder="1" applyAlignment="1">
      <alignment horizontal="left" vertical="top" wrapText="1"/>
    </xf>
    <xf numFmtId="0" fontId="0" fillId="38" borderId="17" xfId="0" applyFill="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Weight Increase (after immersion)</a:t>
            </a:r>
          </a:p>
        </c:rich>
      </c:tx>
      <c:layout>
        <c:manualLayout>
          <c:xMode val="factor"/>
          <c:yMode val="factor"/>
          <c:x val="0.013"/>
          <c:y val="-0.02075"/>
        </c:manualLayout>
      </c:layout>
      <c:spPr>
        <a:noFill/>
        <a:ln>
          <a:noFill/>
        </a:ln>
      </c:spPr>
    </c:title>
    <c:plotArea>
      <c:layout>
        <c:manualLayout>
          <c:xMode val="edge"/>
          <c:yMode val="edge"/>
          <c:x val="0.041"/>
          <c:y val="0.051"/>
          <c:w val="0.958"/>
          <c:h val="0.94075"/>
        </c:manualLayout>
      </c:layout>
      <c:barChart>
        <c:barDir val="col"/>
        <c:grouping val="clustered"/>
        <c:varyColors val="0"/>
        <c:ser>
          <c:idx val="0"/>
          <c:order val="0"/>
          <c:tx>
            <c:strRef>
              <c:f>Plots!$A$96</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Plots!$B$96:$T$96</c:f>
              <c:numCache/>
            </c:numRef>
          </c:val>
        </c:ser>
        <c:ser>
          <c:idx val="1"/>
          <c:order val="1"/>
          <c:tx>
            <c:strRef>
              <c:f>Plots!$A$97</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Plots!$B$97:$T$97</c:f>
              <c:numCache/>
            </c:numRef>
          </c:val>
        </c:ser>
        <c:ser>
          <c:idx val="2"/>
          <c:order val="2"/>
          <c:tx>
            <c:strRef>
              <c:f>Plots!$A$98</c:f>
              <c:strCache>
                <c:ptCount val="1"/>
                <c:pt idx="0">
                  <c:v>CE17a,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Plots!$B$98:$T$98</c:f>
              <c:numCache/>
            </c:numRef>
          </c:val>
        </c:ser>
        <c:ser>
          <c:idx val="3"/>
          <c:order val="3"/>
          <c:tx>
            <c:strRef>
              <c:f>Plots!$A$99</c:f>
              <c:strCache>
                <c:ptCount val="1"/>
                <c:pt idx="0">
                  <c:v>CE25a, 4 Weeks @60C</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Plots!$B$99:$T$99</c:f>
              <c:numCache/>
            </c:numRef>
          </c:val>
        </c:ser>
        <c:axId val="3205795"/>
        <c:axId val="28852156"/>
      </c:barChart>
      <c:catAx>
        <c:axId val="320579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28852156"/>
        <c:crosses val="autoZero"/>
        <c:auto val="1"/>
        <c:lblOffset val="100"/>
        <c:tickLblSkip val="1"/>
        <c:noMultiLvlLbl val="0"/>
      </c:catAx>
      <c:valAx>
        <c:axId val="2885215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 Weight increase</a:t>
                </a:r>
              </a:p>
            </c:rich>
          </c:tx>
          <c:layout>
            <c:manualLayout>
              <c:xMode val="factor"/>
              <c:yMode val="factor"/>
              <c:x val="-0.0047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205795"/>
        <c:crossesAt val="1"/>
        <c:crossBetween val="between"/>
        <c:dispUnits/>
      </c:valAx>
      <c:spPr>
        <a:solidFill>
          <a:srgbClr val="C0C0C0"/>
        </a:solidFill>
        <a:ln w="12700">
          <a:solidFill>
            <a:srgbClr val="808080"/>
          </a:solidFill>
        </a:ln>
      </c:spPr>
    </c:plotArea>
    <c:legend>
      <c:legendPos val="r"/>
      <c:layout>
        <c:manualLayout>
          <c:xMode val="edge"/>
          <c:yMode val="edge"/>
          <c:x val="0.146"/>
          <c:y val="0.14075"/>
          <c:w val="0.20425"/>
          <c:h val="0.12"/>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0325"/>
          <c:y val="-0.00175"/>
        </c:manualLayout>
      </c:layout>
      <c:spPr>
        <a:noFill/>
        <a:ln>
          <a:noFill/>
        </a:ln>
      </c:spPr>
    </c:title>
    <c:plotArea>
      <c:layout>
        <c:manualLayout>
          <c:xMode val="edge"/>
          <c:yMode val="edge"/>
          <c:x val="0.03975"/>
          <c:y val="0.0575"/>
          <c:w val="0.94725"/>
          <c:h val="0.92475"/>
        </c:manualLayout>
      </c:layout>
      <c:barChart>
        <c:barDir val="col"/>
        <c:grouping val="clustered"/>
        <c:varyColors val="0"/>
        <c:ser>
          <c:idx val="0"/>
          <c:order val="0"/>
          <c:tx>
            <c:strRef>
              <c:f>Plots!$A$415</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Plots!$B$415:$T$415</c:f>
              <c:numCache/>
            </c:numRef>
          </c:val>
        </c:ser>
        <c:ser>
          <c:idx val="1"/>
          <c:order val="1"/>
          <c:tx>
            <c:strRef>
              <c:f>Plots!$A$416</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Plots!$B$416:$T$416</c:f>
              <c:numCache/>
            </c:numRef>
          </c:val>
        </c:ser>
        <c:ser>
          <c:idx val="2"/>
          <c:order val="2"/>
          <c:tx>
            <c:strRef>
              <c:f>Plots!$A$417</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Plots!$B$417:$T$417</c:f>
              <c:numCache/>
            </c:numRef>
          </c:val>
        </c:ser>
        <c:ser>
          <c:idx val="3"/>
          <c:order val="3"/>
          <c:tx>
            <c:strRef>
              <c:f>Plots!$A$418</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Plots!$B$418:$T$418</c:f>
              <c:numCache/>
            </c:numRef>
          </c:val>
        </c:ser>
        <c:ser>
          <c:idx val="4"/>
          <c:order val="4"/>
          <c:tx>
            <c:strRef>
              <c:f>Plots!$A$419</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Plots!$B$419:$T$419</c:f>
              <c:numCache/>
            </c:numRef>
          </c:val>
        </c:ser>
        <c:axId val="36624877"/>
        <c:axId val="61188438"/>
      </c:barChart>
      <c:catAx>
        <c:axId val="3662487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1100" b="1" i="0" u="none" baseline="0">
                <a:solidFill>
                  <a:srgbClr val="000000"/>
                </a:solidFill>
                <a:latin typeface="Arial"/>
                <a:ea typeface="Arial"/>
                <a:cs typeface="Arial"/>
              </a:defRPr>
            </a:pPr>
          </a:p>
        </c:txPr>
        <c:crossAx val="61188438"/>
        <c:crosses val="autoZero"/>
        <c:auto val="1"/>
        <c:lblOffset val="1000"/>
        <c:tickLblSkip val="1"/>
        <c:noMultiLvlLbl val="0"/>
      </c:catAx>
      <c:valAx>
        <c:axId val="61188438"/>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Change from Baseline, Points</a:t>
                </a:r>
              </a:p>
            </c:rich>
          </c:tx>
          <c:layout>
            <c:manualLayout>
              <c:xMode val="factor"/>
              <c:yMode val="factor"/>
              <c:x val="-0.004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6624877"/>
        <c:crossesAt val="1"/>
        <c:crossBetween val="between"/>
        <c:dispUnits/>
      </c:valAx>
      <c:spPr>
        <a:solidFill>
          <a:srgbClr val="FFFFFF"/>
        </a:solidFill>
        <a:ln w="12700">
          <a:solidFill>
            <a:srgbClr val="808080"/>
          </a:solidFill>
        </a:ln>
      </c:spPr>
    </c:plotArea>
    <c:legend>
      <c:legendPos val="r"/>
      <c:layout>
        <c:manualLayout>
          <c:xMode val="edge"/>
          <c:yMode val="edge"/>
          <c:x val="0.26975"/>
          <c:y val="0.50375"/>
          <c:w val="0.238"/>
          <c:h val="0.17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Volume change after immersion OR after immersion, then drying </a:t>
            </a:r>
          </a:p>
        </c:rich>
      </c:tx>
      <c:layout>
        <c:manualLayout>
          <c:xMode val="factor"/>
          <c:yMode val="factor"/>
          <c:x val="-0.0325"/>
          <c:y val="-0.02125"/>
        </c:manualLayout>
      </c:layout>
      <c:spPr>
        <a:noFill/>
        <a:ln>
          <a:noFill/>
        </a:ln>
      </c:spPr>
    </c:title>
    <c:plotArea>
      <c:layout>
        <c:manualLayout>
          <c:xMode val="edge"/>
          <c:yMode val="edge"/>
          <c:x val="0.04175"/>
          <c:y val="0.01925"/>
          <c:w val="0.9465"/>
          <c:h val="0.95525"/>
        </c:manualLayout>
      </c:layout>
      <c:barChart>
        <c:barDir val="col"/>
        <c:grouping val="clustered"/>
        <c:varyColors val="0"/>
        <c:ser>
          <c:idx val="0"/>
          <c:order val="0"/>
          <c:tx>
            <c:strRef>
              <c:f>Plots!$A$456</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Plots!$B$456:$T$456</c:f>
              <c:numCache/>
            </c:numRef>
          </c:val>
        </c:ser>
        <c:ser>
          <c:idx val="1"/>
          <c:order val="1"/>
          <c:tx>
            <c:strRef>
              <c:f>Plots!$A$457</c:f>
              <c:strCache>
                <c:ptCount val="1"/>
                <c:pt idx="0">
                  <c:v>Fuel C, 4 Weeks @60C, then dried 60C/20hrs.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Plots!$B$457:$T$457</c:f>
              <c:numCache/>
            </c:numRef>
          </c:val>
        </c:ser>
        <c:ser>
          <c:idx val="2"/>
          <c:order val="2"/>
          <c:tx>
            <c:strRef>
              <c:f>Plots!$A$458</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Plots!$B$458:$T$458</c:f>
              <c:numCache/>
            </c:numRef>
          </c:val>
        </c:ser>
        <c:ser>
          <c:idx val="3"/>
          <c:order val="3"/>
          <c:tx>
            <c:strRef>
              <c:f>Plots!$A$459</c:f>
              <c:strCache>
                <c:ptCount val="1"/>
                <c:pt idx="0">
                  <c:v>CE10a,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Plots!$B$459:$T$459</c:f>
              <c:numCache/>
            </c:numRef>
          </c:val>
        </c:ser>
        <c:ser>
          <c:idx val="4"/>
          <c:order val="4"/>
          <c:tx>
            <c:strRef>
              <c:f>Plots!$A$460</c:f>
              <c:strCache>
                <c:ptCount val="1"/>
                <c:pt idx="0">
                  <c:v>CE17a,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Plots!$B$460:$T$460</c:f>
              <c:numCache/>
            </c:numRef>
          </c:val>
        </c:ser>
        <c:ser>
          <c:idx val="5"/>
          <c:order val="5"/>
          <c:tx>
            <c:strRef>
              <c:f>Plots!$A$461</c:f>
              <c:strCache>
                <c:ptCount val="1"/>
                <c:pt idx="0">
                  <c:v>CE17a, 4 Weeks @60C, then dried 60C/20hrs.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Plots!$B$461:$T$461</c:f>
              <c:numCache/>
            </c:numRef>
          </c:val>
        </c:ser>
        <c:ser>
          <c:idx val="6"/>
          <c:order val="6"/>
          <c:tx>
            <c:strRef>
              <c:f>Plots!$A$462</c:f>
              <c:strCache>
                <c:ptCount val="1"/>
                <c:pt idx="0">
                  <c:v>CE25a,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Plots!$B$462:$T$462</c:f>
              <c:numCache/>
            </c:numRef>
          </c:val>
        </c:ser>
        <c:ser>
          <c:idx val="7"/>
          <c:order val="7"/>
          <c:tx>
            <c:strRef>
              <c:f>Plots!$A$463</c:f>
              <c:strCache>
                <c:ptCount val="1"/>
                <c:pt idx="0">
                  <c:v>CE25a,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Plots!$B$463:$T$463</c:f>
              <c:numCache/>
            </c:numRef>
          </c:val>
        </c:ser>
        <c:axId val="13825031"/>
        <c:axId val="57316416"/>
      </c:barChart>
      <c:catAx>
        <c:axId val="13825031"/>
        <c:scaling>
          <c:orientation val="minMax"/>
        </c:scaling>
        <c:axPos val="b"/>
        <c:delete val="0"/>
        <c:numFmt formatCode="General" sourceLinked="1"/>
        <c:majorTickMark val="out"/>
        <c:minorTickMark val="none"/>
        <c:tickLblPos val="nextTo"/>
        <c:spPr>
          <a:ln w="3175">
            <a:solidFill>
              <a:srgbClr val="000000"/>
            </a:solidFill>
          </a:ln>
        </c:spPr>
        <c:txPr>
          <a:bodyPr vert="horz" rot="-4980000"/>
          <a:lstStyle/>
          <a:p>
            <a:pPr>
              <a:defRPr lang="en-US" cap="none" sz="1000" b="1" i="0" u="none" baseline="0">
                <a:solidFill>
                  <a:srgbClr val="000000"/>
                </a:solidFill>
                <a:latin typeface="Arial"/>
                <a:ea typeface="Arial"/>
                <a:cs typeface="Arial"/>
              </a:defRPr>
            </a:pPr>
          </a:p>
        </c:txPr>
        <c:crossAx val="57316416"/>
        <c:crosses val="autoZero"/>
        <c:auto val="1"/>
        <c:lblOffset val="100"/>
        <c:tickLblSkip val="1"/>
        <c:noMultiLvlLbl val="0"/>
      </c:catAx>
      <c:valAx>
        <c:axId val="57316416"/>
        <c:scaling>
          <c:orientation val="minMax"/>
          <c:min val="-20"/>
        </c:scaling>
        <c:axPos val="l"/>
        <c:title>
          <c:tx>
            <c:rich>
              <a:bodyPr vert="horz" rot="-5400000" anchor="ctr"/>
              <a:lstStyle/>
              <a:p>
                <a:pPr algn="ctr">
                  <a:defRPr/>
                </a:pPr>
                <a:r>
                  <a:rPr lang="en-US" cap="none" sz="900" b="1" i="0" u="none" baseline="0">
                    <a:solidFill>
                      <a:srgbClr val="000000"/>
                    </a:solidFill>
                    <a:latin typeface="Arial"/>
                    <a:ea typeface="Arial"/>
                    <a:cs typeface="Arial"/>
                  </a:rPr>
                  <a:t>% Vol. change after immersion or after immersion/drying</a:t>
                </a:r>
              </a:p>
            </c:rich>
          </c:tx>
          <c:layout>
            <c:manualLayout>
              <c:xMode val="factor"/>
              <c:yMode val="factor"/>
              <c:x val="-0.00575"/>
              <c:y val="-0.02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382503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3075"/>
          <c:y val="0.05625"/>
          <c:w val="0.36075"/>
          <c:h val="0.23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Weight change after immersion OR after immersion, then drying </a:t>
            </a:r>
          </a:p>
        </c:rich>
      </c:tx>
      <c:layout>
        <c:manualLayout>
          <c:xMode val="factor"/>
          <c:yMode val="factor"/>
          <c:x val="-0.00825"/>
          <c:y val="-0.02175"/>
        </c:manualLayout>
      </c:layout>
      <c:spPr>
        <a:noFill/>
        <a:ln>
          <a:noFill/>
        </a:ln>
      </c:spPr>
    </c:title>
    <c:plotArea>
      <c:layout>
        <c:manualLayout>
          <c:xMode val="edge"/>
          <c:yMode val="edge"/>
          <c:x val="0.0375"/>
          <c:y val="0.0485"/>
          <c:w val="0.95675"/>
          <c:h val="0.92825"/>
        </c:manualLayout>
      </c:layout>
      <c:barChart>
        <c:barDir val="col"/>
        <c:grouping val="clustered"/>
        <c:varyColors val="0"/>
        <c:ser>
          <c:idx val="0"/>
          <c:order val="0"/>
          <c:tx>
            <c:strRef>
              <c:f>Plots!$A$527</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Plots!$B$527:$T$527</c:f>
              <c:numCache/>
            </c:numRef>
          </c:val>
        </c:ser>
        <c:ser>
          <c:idx val="1"/>
          <c:order val="1"/>
          <c:tx>
            <c:strRef>
              <c:f>Plots!$A$528</c:f>
              <c:strCache>
                <c:ptCount val="1"/>
                <c:pt idx="0">
                  <c:v>Fuel C,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Plots!$B$528:$T$528</c:f>
              <c:numCache/>
            </c:numRef>
          </c:val>
        </c:ser>
        <c:ser>
          <c:idx val="2"/>
          <c:order val="2"/>
          <c:tx>
            <c:strRef>
              <c:f>Plots!$A$529</c:f>
              <c:strCache>
                <c:ptCount val="1"/>
                <c:pt idx="0">
                  <c:v>CE10a, 4 Weeks @60C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Plots!$B$529:$T$529</c:f>
              <c:numCache/>
            </c:numRef>
          </c:val>
        </c:ser>
        <c:ser>
          <c:idx val="3"/>
          <c:order val="3"/>
          <c:tx>
            <c:strRef>
              <c:f>Plots!$A$530</c:f>
              <c:strCache>
                <c:ptCount val="1"/>
                <c:pt idx="0">
                  <c:v>CE10a,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Plots!$B$530:$T$530</c:f>
              <c:numCache/>
            </c:numRef>
          </c:val>
        </c:ser>
        <c:ser>
          <c:idx val="4"/>
          <c:order val="4"/>
          <c:tx>
            <c:strRef>
              <c:f>Plots!$A$531</c:f>
              <c:strCache>
                <c:ptCount val="1"/>
                <c:pt idx="0">
                  <c:v>CE17a,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Plots!$B$531:$T$531</c:f>
              <c:numCache/>
            </c:numRef>
          </c:val>
        </c:ser>
        <c:ser>
          <c:idx val="5"/>
          <c:order val="5"/>
          <c:tx>
            <c:strRef>
              <c:f>Plots!$A$532</c:f>
              <c:strCache>
                <c:ptCount val="1"/>
                <c:pt idx="0">
                  <c:v>CE17a, 4 Weeks @60C, then dried 60C/20hrs.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Plots!$B$532:$T$532</c:f>
              <c:numCache/>
            </c:numRef>
          </c:val>
        </c:ser>
        <c:ser>
          <c:idx val="6"/>
          <c:order val="6"/>
          <c:tx>
            <c:strRef>
              <c:f>Plots!$A$533</c:f>
              <c:strCache>
                <c:ptCount val="1"/>
                <c:pt idx="0">
                  <c:v>CE25a,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Plots!$B$533:$T$533</c:f>
              <c:numCache/>
            </c:numRef>
          </c:val>
        </c:ser>
        <c:ser>
          <c:idx val="7"/>
          <c:order val="7"/>
          <c:tx>
            <c:strRef>
              <c:f>Plots!$A$534</c:f>
              <c:strCache>
                <c:ptCount val="1"/>
                <c:pt idx="0">
                  <c:v>CE25a,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Plots!$B$534:$T$534</c:f>
              <c:numCache/>
            </c:numRef>
          </c:val>
        </c:ser>
        <c:axId val="46085697"/>
        <c:axId val="12118090"/>
      </c:barChart>
      <c:catAx>
        <c:axId val="4608569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900" b="1" i="0" u="none" baseline="0">
                <a:solidFill>
                  <a:srgbClr val="000000"/>
                </a:solidFill>
                <a:latin typeface="Arial"/>
                <a:ea typeface="Arial"/>
                <a:cs typeface="Arial"/>
              </a:defRPr>
            </a:pPr>
          </a:p>
        </c:txPr>
        <c:crossAx val="12118090"/>
        <c:crosses val="autoZero"/>
        <c:auto val="1"/>
        <c:lblOffset val="100"/>
        <c:tickLblSkip val="1"/>
        <c:noMultiLvlLbl val="0"/>
      </c:catAx>
      <c:valAx>
        <c:axId val="121180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Weight change after immersion, then drying</a:t>
                </a:r>
              </a:p>
            </c:rich>
          </c:tx>
          <c:layout>
            <c:manualLayout>
              <c:xMode val="factor"/>
              <c:yMode val="factor"/>
              <c:x val="-0.00325"/>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30000">
                <a:solidFill>
                  <a:srgbClr val="000000"/>
                </a:solidFill>
                <a:latin typeface="Arial"/>
                <a:ea typeface="Arial"/>
                <a:cs typeface="Arial"/>
              </a:defRPr>
            </a:pPr>
          </a:p>
        </c:txPr>
        <c:crossAx val="4608569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375"/>
          <c:y val="0.10475"/>
          <c:w val="0.35725"/>
          <c:h val="0.26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 (After Immersion &amp; After Drying)</a:t>
            </a:r>
          </a:p>
        </c:rich>
      </c:tx>
      <c:layout>
        <c:manualLayout>
          <c:xMode val="factor"/>
          <c:yMode val="factor"/>
          <c:x val="0.1225"/>
          <c:y val="0.007"/>
        </c:manualLayout>
      </c:layout>
      <c:spPr>
        <a:noFill/>
        <a:ln>
          <a:noFill/>
        </a:ln>
      </c:spPr>
    </c:title>
    <c:plotArea>
      <c:layout>
        <c:manualLayout>
          <c:xMode val="edge"/>
          <c:yMode val="edge"/>
          <c:x val="0.0415"/>
          <c:y val="0.07175"/>
          <c:w val="0.936"/>
          <c:h val="0.9125"/>
        </c:manualLayout>
      </c:layout>
      <c:barChart>
        <c:barDir val="col"/>
        <c:grouping val="clustered"/>
        <c:varyColors val="0"/>
        <c:ser>
          <c:idx val="0"/>
          <c:order val="0"/>
          <c:tx>
            <c:strRef>
              <c:f>Plots!$A$575</c:f>
              <c:strCache>
                <c:ptCount val="1"/>
                <c:pt idx="0">
                  <c:v>Fuel C After Immersion &amp; after drying at 60C/20 hrs. </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Plots!$B$575:$T$575</c:f>
              <c:numCache/>
            </c:numRef>
          </c:val>
        </c:ser>
        <c:ser>
          <c:idx val="1"/>
          <c:order val="1"/>
          <c:tx>
            <c:strRef>
              <c:f>Plots!$A$576</c:f>
              <c:strCache>
                <c:ptCount val="1"/>
                <c:pt idx="0">
                  <c:v>CE10a After Immersion &amp; after drying at 60C/20 hrs. </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Plots!$B$576:$T$576</c:f>
              <c:numCache/>
            </c:numRef>
          </c:val>
        </c:ser>
        <c:ser>
          <c:idx val="2"/>
          <c:order val="2"/>
          <c:tx>
            <c:strRef>
              <c:f>Plots!$A$577</c:f>
              <c:strCache>
                <c:ptCount val="1"/>
                <c:pt idx="0">
                  <c:v>CE17a After Immersion &amp; after drying at 60C/20 hrs.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Plots!$B$577:$T$577</c:f>
              <c:numCache/>
            </c:numRef>
          </c:val>
        </c:ser>
        <c:ser>
          <c:idx val="3"/>
          <c:order val="3"/>
          <c:tx>
            <c:strRef>
              <c:f>Plots!$A$578</c:f>
              <c:strCache>
                <c:ptCount val="1"/>
                <c:pt idx="0">
                  <c:v>CE25a After Immersion &amp; after drying at 60C/20 hrs.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Plots!$B$578:$T$578</c:f>
              <c:numCache/>
            </c:numRef>
          </c:val>
        </c:ser>
        <c:axId val="41953947"/>
        <c:axId val="42041204"/>
      </c:barChart>
      <c:catAx>
        <c:axId val="4195394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42041204"/>
        <c:crosses val="autoZero"/>
        <c:auto val="1"/>
        <c:lblOffset val="700"/>
        <c:tickLblSkip val="1"/>
        <c:noMultiLvlLbl val="0"/>
      </c:catAx>
      <c:valAx>
        <c:axId val="42041204"/>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Shore A Hardness Change from Baseline, Points</a:t>
                </a:r>
              </a:p>
            </c:rich>
          </c:tx>
          <c:layout>
            <c:manualLayout>
              <c:xMode val="factor"/>
              <c:yMode val="factor"/>
              <c:x val="-0.005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953947"/>
        <c:crossesAt val="1"/>
        <c:crossBetween val="between"/>
        <c:dispUnits/>
      </c:valAx>
      <c:spPr>
        <a:solidFill>
          <a:srgbClr val="C0C0C0"/>
        </a:solidFill>
        <a:ln w="12700">
          <a:solidFill>
            <a:srgbClr val="808080"/>
          </a:solidFill>
        </a:ln>
      </c:spPr>
    </c:plotArea>
    <c:legend>
      <c:legendPos val="r"/>
      <c:layout>
        <c:manualLayout>
          <c:xMode val="edge"/>
          <c:yMode val="edge"/>
          <c:x val="0.132"/>
          <c:y val="0.10225"/>
          <c:w val="0.359"/>
          <c:h val="0.21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 (In Vapor Phase &amp; After Drying) </a:t>
            </a:r>
          </a:p>
        </c:rich>
      </c:tx>
      <c:layout>
        <c:manualLayout>
          <c:xMode val="factor"/>
          <c:yMode val="factor"/>
          <c:x val="0.11875"/>
          <c:y val="0.007"/>
        </c:manualLayout>
      </c:layout>
      <c:spPr>
        <a:noFill/>
        <a:ln>
          <a:noFill/>
        </a:ln>
      </c:spPr>
    </c:title>
    <c:plotArea>
      <c:layout>
        <c:manualLayout>
          <c:xMode val="edge"/>
          <c:yMode val="edge"/>
          <c:x val="0.0425"/>
          <c:y val="0.072"/>
          <c:w val="0.93525"/>
          <c:h val="0.913"/>
        </c:manualLayout>
      </c:layout>
      <c:barChart>
        <c:barDir val="col"/>
        <c:grouping val="clustered"/>
        <c:varyColors val="0"/>
        <c:ser>
          <c:idx val="0"/>
          <c:order val="0"/>
          <c:tx>
            <c:strRef>
              <c:f>Plots!$A$618</c:f>
              <c:strCache>
                <c:ptCount val="1"/>
                <c:pt idx="0">
                  <c:v>Fuel C In Vapor Phase &amp; after drying at 60C/20 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Plots!$B$618:$T$618</c:f>
              <c:numCache/>
            </c:numRef>
          </c:val>
        </c:ser>
        <c:ser>
          <c:idx val="1"/>
          <c:order val="1"/>
          <c:tx>
            <c:strRef>
              <c:f>Plots!$A$619</c:f>
              <c:strCache>
                <c:ptCount val="1"/>
                <c:pt idx="0">
                  <c:v>CE10a In Vapor Phase &amp; after drying at 60C/20 hrs.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Plots!$B$619:$T$619</c:f>
              <c:numCache/>
            </c:numRef>
          </c:val>
        </c:ser>
        <c:ser>
          <c:idx val="2"/>
          <c:order val="2"/>
          <c:tx>
            <c:strRef>
              <c:f>Plots!$A$620</c:f>
              <c:strCache>
                <c:ptCount val="1"/>
                <c:pt idx="0">
                  <c:v>CE17a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Plots!$B$620:$T$620</c:f>
              <c:numCache/>
            </c:numRef>
          </c:val>
        </c:ser>
        <c:ser>
          <c:idx val="3"/>
          <c:order val="3"/>
          <c:tx>
            <c:strRef>
              <c:f>Plots!$A$621</c:f>
              <c:strCache>
                <c:ptCount val="1"/>
                <c:pt idx="0">
                  <c:v>CE25a In Vapor Phase &amp; after drying at 60C/20 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Plots!$B$621:$T$621</c:f>
              <c:numCache/>
            </c:numRef>
          </c:val>
        </c:ser>
        <c:axId val="42826517"/>
        <c:axId val="49894334"/>
      </c:barChart>
      <c:catAx>
        <c:axId val="4282651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49894334"/>
        <c:crosses val="autoZero"/>
        <c:auto val="1"/>
        <c:lblOffset val="700"/>
        <c:tickLblSkip val="1"/>
        <c:noMultiLvlLbl val="0"/>
      </c:catAx>
      <c:valAx>
        <c:axId val="49894334"/>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Shore A Hardness Change from Baseline, Points</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2826517"/>
        <c:crossesAt val="1"/>
        <c:crossBetween val="between"/>
        <c:dispUnits/>
      </c:valAx>
      <c:spPr>
        <a:solidFill>
          <a:srgbClr val="C0C0C0"/>
        </a:solidFill>
        <a:ln w="12700">
          <a:solidFill>
            <a:srgbClr val="808080"/>
          </a:solidFill>
        </a:ln>
      </c:spPr>
    </c:plotArea>
    <c:legend>
      <c:legendPos val="r"/>
      <c:layout>
        <c:manualLayout>
          <c:xMode val="edge"/>
          <c:yMode val="edge"/>
          <c:x val="0.11875"/>
          <c:y val="0.10575"/>
          <c:w val="0.40225"/>
          <c:h val="0.20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Volume change (after immersion, then drying at 60C, 20 hrs.)</a:t>
            </a:r>
          </a:p>
        </c:rich>
      </c:tx>
      <c:layout>
        <c:manualLayout>
          <c:xMode val="factor"/>
          <c:yMode val="factor"/>
          <c:x val="0.01425"/>
          <c:y val="-0.0225"/>
        </c:manualLayout>
      </c:layout>
      <c:spPr>
        <a:noFill/>
        <a:ln>
          <a:noFill/>
        </a:ln>
      </c:spPr>
    </c:title>
    <c:plotArea>
      <c:layout>
        <c:manualLayout>
          <c:xMode val="edge"/>
          <c:yMode val="edge"/>
          <c:x val="0.0515"/>
          <c:y val="0.06225"/>
          <c:w val="0.94425"/>
          <c:h val="0.919"/>
        </c:manualLayout>
      </c:layout>
      <c:barChart>
        <c:barDir val="col"/>
        <c:grouping val="clustered"/>
        <c:varyColors val="0"/>
        <c:ser>
          <c:idx val="0"/>
          <c:order val="0"/>
          <c:tx>
            <c:strRef>
              <c:f>Plots!$A$139</c:f>
              <c:strCache>
                <c:ptCount val="1"/>
                <c:pt idx="0">
                  <c:v>Fuel C, 4 Weeks @60C, then dried 60C/20hrs.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Plots!$B$139:$T$139</c:f>
              <c:numCache/>
            </c:numRef>
          </c:val>
        </c:ser>
        <c:ser>
          <c:idx val="1"/>
          <c:order val="1"/>
          <c:tx>
            <c:strRef>
              <c:f>Plots!$A$140</c:f>
              <c:strCache>
                <c:ptCount val="1"/>
                <c:pt idx="0">
                  <c:v>CE10a,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Plots!$B$140:$T$140</c:f>
              <c:numCache/>
            </c:numRef>
          </c:val>
        </c:ser>
        <c:ser>
          <c:idx val="2"/>
          <c:order val="2"/>
          <c:tx>
            <c:strRef>
              <c:f>Plots!$A$141</c:f>
              <c:strCache>
                <c:ptCount val="1"/>
                <c:pt idx="0">
                  <c:v>CE17a, 4 Weeks @60C, then dried 60C/20hrs.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Plots!$B$141:$T$141</c:f>
              <c:numCache/>
            </c:numRef>
          </c:val>
        </c:ser>
        <c:ser>
          <c:idx val="3"/>
          <c:order val="3"/>
          <c:tx>
            <c:strRef>
              <c:f>Plots!$A$142</c:f>
              <c:strCache>
                <c:ptCount val="1"/>
                <c:pt idx="0">
                  <c:v>CE25a,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Plots!$B$142:$T$142</c:f>
              <c:numCache/>
            </c:numRef>
          </c:val>
        </c:ser>
        <c:axId val="58342813"/>
        <c:axId val="55323270"/>
      </c:barChart>
      <c:catAx>
        <c:axId val="58342813"/>
        <c:scaling>
          <c:orientation val="minMax"/>
        </c:scaling>
        <c:axPos val="b"/>
        <c:delete val="0"/>
        <c:numFmt formatCode="General" sourceLinked="1"/>
        <c:majorTickMark val="out"/>
        <c:minorTickMark val="none"/>
        <c:tickLblPos val="nextTo"/>
        <c:spPr>
          <a:ln w="3175">
            <a:solidFill>
              <a:srgbClr val="000000"/>
            </a:solidFill>
          </a:ln>
        </c:spPr>
        <c:txPr>
          <a:bodyPr vert="horz" rot="-4620000"/>
          <a:lstStyle/>
          <a:p>
            <a:pPr>
              <a:defRPr lang="en-US" cap="none" sz="1075" b="1" i="0" u="none" baseline="0">
                <a:solidFill>
                  <a:srgbClr val="000000"/>
                </a:solidFill>
                <a:latin typeface="Arial"/>
                <a:ea typeface="Arial"/>
                <a:cs typeface="Arial"/>
              </a:defRPr>
            </a:pPr>
          </a:p>
        </c:txPr>
        <c:crossAx val="55323270"/>
        <c:crosses val="autoZero"/>
        <c:auto val="1"/>
        <c:lblOffset val="100"/>
        <c:tickLblSkip val="1"/>
        <c:noMultiLvlLbl val="0"/>
      </c:catAx>
      <c:valAx>
        <c:axId val="5532327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 Vol. change after immersion, then drying</a:t>
                </a:r>
              </a:p>
            </c:rich>
          </c:tx>
          <c:layout>
            <c:manualLayout>
              <c:xMode val="factor"/>
              <c:yMode val="factor"/>
              <c:x val="-0.008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58342813"/>
        <c:crossesAt val="1"/>
        <c:crossBetween val="between"/>
        <c:dispUnits/>
      </c:valAx>
      <c:spPr>
        <a:solidFill>
          <a:srgbClr val="C0C0C0"/>
        </a:solidFill>
        <a:ln w="12700">
          <a:solidFill>
            <a:srgbClr val="808080"/>
          </a:solidFill>
        </a:ln>
      </c:spPr>
    </c:plotArea>
    <c:legend>
      <c:legendPos val="r"/>
      <c:layout>
        <c:manualLayout>
          <c:xMode val="edge"/>
          <c:yMode val="edge"/>
          <c:x val="0.5925"/>
          <c:y val="0.1225"/>
          <c:w val="0.35225"/>
          <c:h val="0.14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Weight change after immersion, then drying at 60C, 20 hrs.</a:t>
            </a:r>
          </a:p>
        </c:rich>
      </c:tx>
      <c:layout>
        <c:manualLayout>
          <c:xMode val="factor"/>
          <c:yMode val="factor"/>
          <c:x val="0.019"/>
          <c:y val="-0.02175"/>
        </c:manualLayout>
      </c:layout>
      <c:spPr>
        <a:noFill/>
        <a:ln>
          <a:noFill/>
        </a:ln>
      </c:spPr>
    </c:title>
    <c:plotArea>
      <c:layout>
        <c:manualLayout>
          <c:xMode val="edge"/>
          <c:yMode val="edge"/>
          <c:x val="0.02975"/>
          <c:y val="0.09125"/>
          <c:w val="0.96525"/>
          <c:h val="0.90525"/>
        </c:manualLayout>
      </c:layout>
      <c:barChart>
        <c:barDir val="col"/>
        <c:grouping val="clustered"/>
        <c:varyColors val="0"/>
        <c:ser>
          <c:idx val="0"/>
          <c:order val="0"/>
          <c:tx>
            <c:strRef>
              <c:f>Plots!$A$183</c:f>
              <c:strCache>
                <c:ptCount val="1"/>
                <c:pt idx="0">
                  <c:v>Fuel C, 4 Weeks @60C, then dried 60C/20hrs.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Plots!$B$183:$T$183</c:f>
              <c:numCache/>
            </c:numRef>
          </c:val>
        </c:ser>
        <c:ser>
          <c:idx val="1"/>
          <c:order val="1"/>
          <c:tx>
            <c:strRef>
              <c:f>Plots!$A$184</c:f>
              <c:strCache>
                <c:ptCount val="1"/>
                <c:pt idx="0">
                  <c:v>CE10a,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Plots!$B$184:$T$184</c:f>
              <c:numCache/>
            </c:numRef>
          </c:val>
        </c:ser>
        <c:ser>
          <c:idx val="2"/>
          <c:order val="2"/>
          <c:tx>
            <c:strRef>
              <c:f>Plots!$A$185</c:f>
              <c:strCache>
                <c:ptCount val="1"/>
                <c:pt idx="0">
                  <c:v>CE17a, 4 Weeks @60C, then dried 60C/20hrs.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Plots!$B$185:$T$185</c:f>
              <c:numCache/>
            </c:numRef>
          </c:val>
        </c:ser>
        <c:ser>
          <c:idx val="3"/>
          <c:order val="3"/>
          <c:tx>
            <c:strRef>
              <c:f>Plots!$A$186</c:f>
              <c:strCache>
                <c:ptCount val="1"/>
                <c:pt idx="0">
                  <c:v>CE25a,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Plots!$B$186:$T$186</c:f>
              <c:numCache/>
            </c:numRef>
          </c:val>
        </c:ser>
        <c:axId val="28147383"/>
        <c:axId val="51999856"/>
      </c:barChart>
      <c:catAx>
        <c:axId val="28147383"/>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1100" b="1" i="0" u="none" baseline="0">
                <a:solidFill>
                  <a:srgbClr val="000000"/>
                </a:solidFill>
                <a:latin typeface="Arial"/>
                <a:ea typeface="Arial"/>
                <a:cs typeface="Arial"/>
              </a:defRPr>
            </a:pPr>
          </a:p>
        </c:txPr>
        <c:crossAx val="51999856"/>
        <c:crosses val="autoZero"/>
        <c:auto val="1"/>
        <c:lblOffset val="100"/>
        <c:tickLblSkip val="1"/>
        <c:noMultiLvlLbl val="0"/>
      </c:catAx>
      <c:valAx>
        <c:axId val="5199985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 Weight change after immersion, then drying</a:t>
                </a:r>
              </a:p>
            </c:rich>
          </c:tx>
          <c:layout>
            <c:manualLayout>
              <c:xMode val="factor"/>
              <c:yMode val="factor"/>
              <c:x val="-0.001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8147383"/>
        <c:crossesAt val="1"/>
        <c:crossBetween val="between"/>
        <c:dispUnits/>
      </c:valAx>
      <c:spPr>
        <a:solidFill>
          <a:srgbClr val="C0C0C0"/>
        </a:solidFill>
        <a:ln w="12700">
          <a:solidFill>
            <a:srgbClr val="808080"/>
          </a:solidFill>
        </a:ln>
      </c:spPr>
    </c:plotArea>
    <c:legend>
      <c:legendPos val="r"/>
      <c:layout>
        <c:manualLayout>
          <c:xMode val="edge"/>
          <c:yMode val="edge"/>
          <c:x val="0.613"/>
          <c:y val="0.092"/>
          <c:w val="0.3705"/>
          <c:h val="0.18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Shore A Hardness of Selected Elastomers</a:t>
            </a:r>
          </a:p>
        </c:rich>
      </c:tx>
      <c:layout>
        <c:manualLayout>
          <c:xMode val="factor"/>
          <c:yMode val="factor"/>
          <c:x val="0.16"/>
          <c:y val="-0.02025"/>
        </c:manualLayout>
      </c:layout>
      <c:spPr>
        <a:noFill/>
        <a:ln>
          <a:noFill/>
        </a:ln>
      </c:spPr>
    </c:title>
    <c:plotArea>
      <c:layout>
        <c:manualLayout>
          <c:xMode val="edge"/>
          <c:yMode val="edge"/>
          <c:x val="0.02625"/>
          <c:y val="0.0575"/>
          <c:w val="0.97275"/>
          <c:h val="0.94975"/>
        </c:manualLayout>
      </c:layout>
      <c:barChart>
        <c:barDir val="col"/>
        <c:grouping val="clustered"/>
        <c:varyColors val="0"/>
        <c:ser>
          <c:idx val="0"/>
          <c:order val="0"/>
          <c:tx>
            <c:strRef>
              <c:f>Plots!$A$227</c:f>
              <c:strCache>
                <c:ptCount val="1"/>
                <c:pt idx="0">
                  <c:v>Baseline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Plots!$B$227:$T$227</c:f>
              <c:numCache/>
            </c:numRef>
          </c:val>
        </c:ser>
        <c:ser>
          <c:idx val="1"/>
          <c:order val="1"/>
          <c:tx>
            <c:strRef>
              <c:f>Plots!$A$228</c:f>
              <c:strCache>
                <c:ptCount val="1"/>
                <c:pt idx="0">
                  <c:v>Fuel C, 4 Weeks @60C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Plots!$B$228:$T$228</c:f>
              <c:numCache/>
            </c:numRef>
          </c:val>
        </c:ser>
        <c:ser>
          <c:idx val="2"/>
          <c:order val="2"/>
          <c:tx>
            <c:strRef>
              <c:f>Plots!$A$229</c:f>
              <c:strCache>
                <c:ptCount val="1"/>
                <c:pt idx="0">
                  <c:v>Fuel C After Immersion &amp; after drying at 60C/20 hrs.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Plots!$B$229:$T$229</c:f>
              <c:numCache/>
            </c:numRef>
          </c:val>
        </c:ser>
        <c:ser>
          <c:idx val="3"/>
          <c:order val="3"/>
          <c:tx>
            <c:strRef>
              <c:f>Plots!$A$230</c:f>
              <c:strCache>
                <c:ptCount val="1"/>
                <c:pt idx="0">
                  <c:v>Fuel C In Vapor Phase &amp; after drying at 60C/20 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Plots!$B$230:$T$230</c:f>
              <c:numCache/>
            </c:numRef>
          </c:val>
        </c:ser>
        <c:ser>
          <c:idx val="4"/>
          <c:order val="4"/>
          <c:tx>
            <c:strRef>
              <c:f>Plots!$A$231</c:f>
              <c:strCache>
                <c:ptCount val="1"/>
                <c:pt idx="0">
                  <c:v>CE10a,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Plots!$B$231:$T$231</c:f>
              <c:numCache/>
            </c:numRef>
          </c:val>
        </c:ser>
        <c:ser>
          <c:idx val="5"/>
          <c:order val="5"/>
          <c:tx>
            <c:strRef>
              <c:f>Plots!$A$232</c:f>
              <c:strCache>
                <c:ptCount val="1"/>
                <c:pt idx="0">
                  <c:v>CE10a After Immersion &amp; after drying at 60C/20 hrs. </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Plots!$B$232:$T$232</c:f>
              <c:numCache/>
            </c:numRef>
          </c:val>
        </c:ser>
        <c:ser>
          <c:idx val="6"/>
          <c:order val="6"/>
          <c:tx>
            <c:strRef>
              <c:f>Plots!$A$233</c:f>
              <c:strCache>
                <c:ptCount val="1"/>
                <c:pt idx="0">
                  <c:v>CE10a In Vapor Phase &amp; after drying at 60C/20 hrs.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Plots!$B$233:$T$233</c:f>
              <c:numCache/>
            </c:numRef>
          </c:val>
        </c:ser>
        <c:ser>
          <c:idx val="7"/>
          <c:order val="7"/>
          <c:tx>
            <c:strRef>
              <c:f>Plots!$A$234</c:f>
              <c:strCache>
                <c:ptCount val="1"/>
                <c:pt idx="0">
                  <c:v>CE17a, 4 Weeks @60C</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Plots!$B$234:$T$234</c:f>
              <c:numCache/>
            </c:numRef>
          </c:val>
        </c:ser>
        <c:ser>
          <c:idx val="8"/>
          <c:order val="8"/>
          <c:tx>
            <c:strRef>
              <c:f>Plots!$A$235</c:f>
              <c:strCache>
                <c:ptCount val="1"/>
                <c:pt idx="0">
                  <c:v>CE17a After Immersion &amp; after drying at 60C/20 hrs. </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Plots!$B$235:$T$235</c:f>
              <c:numCache/>
            </c:numRef>
          </c:val>
        </c:ser>
        <c:ser>
          <c:idx val="9"/>
          <c:order val="9"/>
          <c:tx>
            <c:strRef>
              <c:f>Plots!$A$236</c:f>
              <c:strCache>
                <c:ptCount val="1"/>
                <c:pt idx="0">
                  <c:v>CE17a In Vapor Phase &amp; after drying at 60C/20 hrs.</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Plots!$B$236:$T$236</c:f>
              <c:numCache/>
            </c:numRef>
          </c:val>
        </c:ser>
        <c:ser>
          <c:idx val="10"/>
          <c:order val="10"/>
          <c:tx>
            <c:strRef>
              <c:f>Plots!$A$237</c:f>
              <c:strCache>
                <c:ptCount val="1"/>
                <c:pt idx="0">
                  <c:v>CE25a,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Plots!$B$237:$T$237</c:f>
              <c:numCache/>
            </c:numRef>
          </c:val>
        </c:ser>
        <c:ser>
          <c:idx val="11"/>
          <c:order val="11"/>
          <c:tx>
            <c:strRef>
              <c:f>Plots!$A$238</c:f>
              <c:strCache>
                <c:ptCount val="1"/>
                <c:pt idx="0">
                  <c:v>CE25a After Immersion &amp; after drying at 60C/20 hrs.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Plots!$B$238:$T$238</c:f>
              <c:numCache/>
            </c:numRef>
          </c:val>
        </c:ser>
        <c:ser>
          <c:idx val="12"/>
          <c:order val="12"/>
          <c:tx>
            <c:strRef>
              <c:f>Plots!$A$239</c:f>
              <c:strCache>
                <c:ptCount val="1"/>
                <c:pt idx="0">
                  <c:v>CE25a In Vapor Phase &amp; after drying at 60C/20 hrs.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Plots!$B$239:$T$239</c:f>
              <c:numCache/>
            </c:numRef>
          </c:val>
        </c:ser>
        <c:axId val="65345521"/>
        <c:axId val="51238778"/>
      </c:barChart>
      <c:catAx>
        <c:axId val="653455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1238778"/>
        <c:crosses val="autoZero"/>
        <c:auto val="1"/>
        <c:lblOffset val="100"/>
        <c:tickLblSkip val="1"/>
        <c:noMultiLvlLbl val="0"/>
      </c:catAx>
      <c:valAx>
        <c:axId val="51238778"/>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Shore A Hardness (Points)</a:t>
                </a:r>
              </a:p>
            </c:rich>
          </c:tx>
          <c:layout>
            <c:manualLayout>
              <c:xMode val="factor"/>
              <c:yMode val="factor"/>
              <c:x val="-0.001"/>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5345521"/>
        <c:crossesAt val="1"/>
        <c:crossBetween val="between"/>
        <c:dispUnits/>
      </c:valAx>
      <c:spPr>
        <a:solidFill>
          <a:srgbClr val="C0C0C0"/>
        </a:solidFill>
        <a:ln w="12700">
          <a:solidFill>
            <a:srgbClr val="808080"/>
          </a:solidFill>
        </a:ln>
      </c:spPr>
    </c:plotArea>
    <c:legend>
      <c:legendPos val="r"/>
      <c:layout>
        <c:manualLayout>
          <c:xMode val="edge"/>
          <c:yMode val="edge"/>
          <c:x val="0.074"/>
          <c:y val="0.00175"/>
          <c:w val="0.405"/>
          <c:h val="0.2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Fuel Soak - Volume Swell of Selected Elastomes</a:t>
            </a:r>
          </a:p>
        </c:rich>
      </c:tx>
      <c:layout>
        <c:manualLayout>
          <c:xMode val="factor"/>
          <c:yMode val="factor"/>
          <c:x val="0.00425"/>
          <c:y val="-0.00175"/>
        </c:manualLayout>
      </c:layout>
      <c:spPr>
        <a:noFill/>
        <a:ln>
          <a:noFill/>
        </a:ln>
      </c:spPr>
    </c:title>
    <c:plotArea>
      <c:layout>
        <c:manualLayout>
          <c:xMode val="edge"/>
          <c:yMode val="edge"/>
          <c:x val="0.01725"/>
          <c:y val="0.04725"/>
          <c:w val="0.97375"/>
          <c:h val="0.93975"/>
        </c:manualLayout>
      </c:layout>
      <c:barChart>
        <c:barDir val="col"/>
        <c:grouping val="clustered"/>
        <c:varyColors val="0"/>
        <c:ser>
          <c:idx val="0"/>
          <c:order val="0"/>
          <c:tx>
            <c:strRef>
              <c:f>Plots!$A$2</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Data'!$B$12:$T$12</c:f>
                <c:numCache>
                  <c:ptCount val="19"/>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pt idx="14">
                    <c:v>0.5</c:v>
                  </c:pt>
                  <c:pt idx="15">
                    <c:v>0.5</c:v>
                  </c:pt>
                  <c:pt idx="16">
                    <c:v>1.1</c:v>
                  </c:pt>
                  <c:pt idx="17">
                    <c:v>0</c:v>
                  </c:pt>
                  <c:pt idx="18">
                    <c:v>1.3</c:v>
                  </c:pt>
                </c:numCache>
              </c:numRef>
            </c:plus>
            <c:minus>
              <c:numRef>
                <c:f>'Final Data'!$B$12:$T$12</c:f>
                <c:numCache>
                  <c:ptCount val="19"/>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pt idx="14">
                    <c:v>0.5</c:v>
                  </c:pt>
                  <c:pt idx="15">
                    <c:v>0.5</c:v>
                  </c:pt>
                  <c:pt idx="16">
                    <c:v>1.1</c:v>
                  </c:pt>
                  <c:pt idx="17">
                    <c:v>0</c:v>
                  </c:pt>
                  <c:pt idx="18">
                    <c:v>1.3</c:v>
                  </c:pt>
                </c:numCache>
              </c:numRef>
            </c:minus>
            <c:noEndCap val="0"/>
            <c:spPr>
              <a:ln w="12700">
                <a:solidFill>
                  <a:srgbClr val="000000"/>
                </a:solidFill>
              </a:ln>
            </c:spPr>
          </c:errBars>
          <c:cat>
            <c:strRef>
              <c:f>Plots!$B$1:$T$1</c:f>
              <c:strCache/>
            </c:strRef>
          </c:cat>
          <c:val>
            <c:numRef>
              <c:f>Plots!$B$2:$T$2</c:f>
              <c:numCache/>
            </c:numRef>
          </c:val>
        </c:ser>
        <c:ser>
          <c:idx val="1"/>
          <c:order val="1"/>
          <c:tx>
            <c:strRef>
              <c:f>Plots!$A$3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Data'!$B$90:$T$90</c:f>
                <c:numCache>
                  <c:ptCount val="19"/>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pt idx="14">
                    <c:v>0.5</c:v>
                  </c:pt>
                  <c:pt idx="15">
                    <c:v>0.4</c:v>
                  </c:pt>
                  <c:pt idx="16">
                    <c:v>1.2</c:v>
                  </c:pt>
                  <c:pt idx="17">
                    <c:v>1.7</c:v>
                  </c:pt>
                  <c:pt idx="18">
                    <c:v>1.4</c:v>
                  </c:pt>
                </c:numCache>
              </c:numRef>
            </c:plus>
            <c:minus>
              <c:numRef>
                <c:f>'Final Data'!$B$90:$T$90</c:f>
                <c:numCache>
                  <c:ptCount val="19"/>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pt idx="14">
                    <c:v>0.5</c:v>
                  </c:pt>
                  <c:pt idx="15">
                    <c:v>0.4</c:v>
                  </c:pt>
                  <c:pt idx="16">
                    <c:v>1.2</c:v>
                  </c:pt>
                  <c:pt idx="17">
                    <c:v>1.7</c:v>
                  </c:pt>
                  <c:pt idx="18">
                    <c:v>1.4</c:v>
                  </c:pt>
                </c:numCache>
              </c:numRef>
            </c:minus>
            <c:noEndCap val="0"/>
            <c:spPr>
              <a:ln w="12700">
                <a:solidFill>
                  <a:srgbClr val="000000"/>
                </a:solidFill>
              </a:ln>
            </c:spPr>
          </c:errBars>
          <c:cat>
            <c:strRef>
              <c:f>Plots!$B$1:$T$1</c:f>
              <c:strCache/>
            </c:strRef>
          </c:cat>
          <c:val>
            <c:numRef>
              <c:f>Plots!$B$3:$T$3</c:f>
              <c:numCache/>
            </c:numRef>
          </c:val>
        </c:ser>
        <c:ser>
          <c:idx val="2"/>
          <c:order val="2"/>
          <c:tx>
            <c:strRef>
              <c:f>Plots!$A$4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Data'!$B$64:$T$64</c:f>
                <c:numCache>
                  <c:ptCount val="19"/>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pt idx="14">
                    <c:v>0.4</c:v>
                  </c:pt>
                  <c:pt idx="15">
                    <c:v>0.1</c:v>
                  </c:pt>
                  <c:pt idx="16">
                    <c:v>2</c:v>
                  </c:pt>
                  <c:pt idx="17">
                    <c:v>0.8</c:v>
                  </c:pt>
                  <c:pt idx="18">
                    <c:v>3.8</c:v>
                  </c:pt>
                </c:numCache>
              </c:numRef>
            </c:plus>
            <c:minus>
              <c:numRef>
                <c:f>'Final Data'!$B$64:$T$64</c:f>
                <c:numCache>
                  <c:ptCount val="19"/>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pt idx="14">
                    <c:v>0.4</c:v>
                  </c:pt>
                  <c:pt idx="15">
                    <c:v>0.1</c:v>
                  </c:pt>
                  <c:pt idx="16">
                    <c:v>2</c:v>
                  </c:pt>
                  <c:pt idx="17">
                    <c:v>0.8</c:v>
                  </c:pt>
                  <c:pt idx="18">
                    <c:v>3.8</c:v>
                  </c:pt>
                </c:numCache>
              </c:numRef>
            </c:minus>
            <c:noEndCap val="0"/>
            <c:spPr>
              <a:ln w="12700">
                <a:solidFill>
                  <a:srgbClr val="000000"/>
                </a:solidFill>
              </a:ln>
            </c:spPr>
          </c:errBars>
          <c:cat>
            <c:strRef>
              <c:f>Plots!$B$1:$T$1</c:f>
              <c:strCache/>
            </c:strRef>
          </c:cat>
          <c:val>
            <c:numRef>
              <c:f>Plots!$B$4:$T$4</c:f>
              <c:numCache/>
            </c:numRef>
          </c:val>
        </c:ser>
        <c:ser>
          <c:idx val="3"/>
          <c:order val="3"/>
          <c:tx>
            <c:strRef>
              <c:f>Plots!$A$5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Data'!$B$116:$J$116</c:f>
                <c:numCache>
                  <c:ptCount val="9"/>
                  <c:pt idx="0">
                    <c:v>0.7</c:v>
                  </c:pt>
                  <c:pt idx="1">
                    <c:v>0.4</c:v>
                  </c:pt>
                  <c:pt idx="2">
                    <c:v>0.4</c:v>
                  </c:pt>
                  <c:pt idx="3">
                    <c:v>0.9</c:v>
                  </c:pt>
                  <c:pt idx="4">
                    <c:v>0.7</c:v>
                  </c:pt>
                  <c:pt idx="5">
                    <c:v>0.7</c:v>
                  </c:pt>
                  <c:pt idx="6">
                    <c:v>0.3</c:v>
                  </c:pt>
                  <c:pt idx="7">
                    <c:v>0.8</c:v>
                  </c:pt>
                  <c:pt idx="8">
                    <c:v>0.5</c:v>
                  </c:pt>
                </c:numCache>
              </c:numRef>
            </c:plus>
            <c:minus>
              <c:numRef>
                <c:f>'Final Data'!$B$116:$J$116</c:f>
                <c:numCache>
                  <c:ptCount val="9"/>
                  <c:pt idx="0">
                    <c:v>0.7</c:v>
                  </c:pt>
                  <c:pt idx="1">
                    <c:v>0.4</c:v>
                  </c:pt>
                  <c:pt idx="2">
                    <c:v>0.4</c:v>
                  </c:pt>
                  <c:pt idx="3">
                    <c:v>0.9</c:v>
                  </c:pt>
                  <c:pt idx="4">
                    <c:v>0.7</c:v>
                  </c:pt>
                  <c:pt idx="5">
                    <c:v>0.7</c:v>
                  </c:pt>
                  <c:pt idx="6">
                    <c:v>0.3</c:v>
                  </c:pt>
                  <c:pt idx="7">
                    <c:v>0.8</c:v>
                  </c:pt>
                  <c:pt idx="8">
                    <c:v>0.5</c:v>
                  </c:pt>
                </c:numCache>
              </c:numRef>
            </c:minus>
            <c:noEndCap val="0"/>
            <c:spPr>
              <a:ln w="12700">
                <a:solidFill>
                  <a:srgbClr val="000000"/>
                </a:solidFill>
              </a:ln>
            </c:spPr>
          </c:errBars>
          <c:cat>
            <c:strRef>
              <c:f>Plots!$B$1:$T$1</c:f>
              <c:strCache/>
            </c:strRef>
          </c:cat>
          <c:val>
            <c:numRef>
              <c:f>Plots!$B$5:$T$5</c:f>
              <c:numCache/>
            </c:numRef>
          </c:val>
        </c:ser>
        <c:ser>
          <c:idx val="4"/>
          <c:order val="4"/>
          <c:tx>
            <c:strRef>
              <c:f>Plots!$A$6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Data'!$B$38:$T$38</c:f>
                <c:numCache>
                  <c:ptCount val="19"/>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pt idx="14">
                    <c:v>0.3</c:v>
                  </c:pt>
                  <c:pt idx="15">
                    <c:v>0.3</c:v>
                  </c:pt>
                  <c:pt idx="16">
                    <c:v>1</c:v>
                  </c:pt>
                  <c:pt idx="17">
                    <c:v>0.4</c:v>
                  </c:pt>
                  <c:pt idx="18">
                    <c:v>0.7</c:v>
                  </c:pt>
                </c:numCache>
              </c:numRef>
            </c:plus>
            <c:minus>
              <c:numRef>
                <c:f>'Final Data'!$B$38:$T$38</c:f>
                <c:numCache>
                  <c:ptCount val="19"/>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pt idx="14">
                    <c:v>0.3</c:v>
                  </c:pt>
                  <c:pt idx="15">
                    <c:v>0.3</c:v>
                  </c:pt>
                  <c:pt idx="16">
                    <c:v>1</c:v>
                  </c:pt>
                  <c:pt idx="17">
                    <c:v>0.4</c:v>
                  </c:pt>
                  <c:pt idx="18">
                    <c:v>0.7</c:v>
                  </c:pt>
                </c:numCache>
              </c:numRef>
            </c:minus>
            <c:noEndCap val="0"/>
            <c:spPr>
              <a:ln w="12700">
                <a:solidFill>
                  <a:srgbClr val="000000"/>
                </a:solidFill>
              </a:ln>
            </c:spPr>
          </c:errBars>
          <c:cat>
            <c:strRef>
              <c:f>Plots!$B$1:$T$1</c:f>
              <c:strCache/>
            </c:strRef>
          </c:cat>
          <c:val>
            <c:numRef>
              <c:f>Plots!$B$6:$T$6</c:f>
              <c:numCache/>
            </c:numRef>
          </c:val>
        </c:ser>
        <c:ser>
          <c:idx val="5"/>
          <c:order val="5"/>
          <c:tx>
            <c:strRef>
              <c:f>Plots!$A$7</c:f>
              <c:strCache>
                <c:ptCount val="1"/>
                <c:pt idx="0">
                  <c:v>CE50a, 4 Weeks @60C</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Plots!$B$1:$T$1</c:f>
              <c:strCache/>
            </c:strRef>
          </c:cat>
          <c:val>
            <c:numRef>
              <c:f>Plots!$B$7:$T$7</c:f>
              <c:numCache/>
            </c:numRef>
          </c:val>
        </c:ser>
        <c:ser>
          <c:idx val="6"/>
          <c:order val="6"/>
          <c:tx>
            <c:strRef>
              <c:f>Plots!$A$8</c:f>
              <c:strCache>
                <c:ptCount val="1"/>
                <c:pt idx="0">
                  <c:v>CE85a,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Plots!$B$1:$T$1</c:f>
              <c:strCache/>
            </c:strRef>
          </c:cat>
          <c:val>
            <c:numRef>
              <c:f>Plots!$B$8:$T$8</c:f>
              <c:numCache/>
            </c:numRef>
          </c:val>
        </c:ser>
        <c:axId val="58495819"/>
        <c:axId val="56700324"/>
      </c:barChart>
      <c:catAx>
        <c:axId val="584958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575" b="0" i="0" u="none" baseline="0">
                <a:solidFill>
                  <a:srgbClr val="000000"/>
                </a:solidFill>
                <a:latin typeface="Arial"/>
                <a:ea typeface="Arial"/>
                <a:cs typeface="Arial"/>
              </a:defRPr>
            </a:pPr>
          </a:p>
        </c:txPr>
        <c:crossAx val="56700324"/>
        <c:crosses val="autoZero"/>
        <c:auto val="1"/>
        <c:lblOffset val="100"/>
        <c:tickLblSkip val="1"/>
        <c:noMultiLvlLbl val="0"/>
      </c:catAx>
      <c:valAx>
        <c:axId val="567003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 Volume Swell</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849581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2725"/>
          <c:y val="0.10275"/>
          <c:w val="0.23475"/>
          <c:h val="0.28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of Selected Elastomers</a:t>
            </a:r>
          </a:p>
        </c:rich>
      </c:tx>
      <c:layout>
        <c:manualLayout>
          <c:xMode val="factor"/>
          <c:yMode val="factor"/>
          <c:x val="-0.00875"/>
          <c:y val="0.00175"/>
        </c:manualLayout>
      </c:layout>
      <c:spPr>
        <a:noFill/>
        <a:ln>
          <a:noFill/>
        </a:ln>
      </c:spPr>
    </c:title>
    <c:plotArea>
      <c:layout>
        <c:manualLayout>
          <c:xMode val="edge"/>
          <c:yMode val="edge"/>
          <c:x val="0.023"/>
          <c:y val="0.0645"/>
          <c:w val="0.9705"/>
          <c:h val="0.88675"/>
        </c:manualLayout>
      </c:layout>
      <c:barChart>
        <c:barDir val="col"/>
        <c:grouping val="clustered"/>
        <c:varyColors val="0"/>
        <c:ser>
          <c:idx val="0"/>
          <c:order val="0"/>
          <c:tx>
            <c:strRef>
              <c:f>Plots!$A$49</c:f>
              <c:strCache>
                <c:ptCount val="1"/>
                <c:pt idx="0">
                  <c:v>Baseline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Data'!$B$6:$T$6</c:f>
                <c:numCache>
                  <c:ptCount val="19"/>
                  <c:pt idx="0">
                    <c:v>0.37771241264568983</c:v>
                  </c:pt>
                  <c:pt idx="1">
                    <c:v>0.8715066319447436</c:v>
                  </c:pt>
                  <c:pt idx="2">
                    <c:v>0.25203930154602755</c:v>
                  </c:pt>
                  <c:pt idx="3">
                    <c:v>0.3480558247547501</c:v>
                  </c:pt>
                  <c:pt idx="4">
                    <c:v>0.33480626949495546</c:v>
                  </c:pt>
                  <c:pt idx="5">
                    <c:v>0.5120525385146019</c:v>
                  </c:pt>
                  <c:pt idx="6">
                    <c:v>0.21536237457121535</c:v>
                  </c:pt>
                  <c:pt idx="7">
                    <c:v>0.37378374190791774</c:v>
                  </c:pt>
                  <c:pt idx="8">
                    <c:v>0.6791451208979957</c:v>
                  </c:pt>
                  <c:pt idx="9">
                    <c:v>0.5767726299582498</c:v>
                  </c:pt>
                  <c:pt idx="10">
                    <c:v>0.20071301473924197</c:v>
                  </c:pt>
                  <c:pt idx="11">
                    <c:v>0.5049280948336609</c:v>
                  </c:pt>
                  <c:pt idx="12">
                    <c:v>0.7049484952482695</c:v>
                  </c:pt>
                  <c:pt idx="13">
                    <c:v>0.32993505854403027</c:v>
                  </c:pt>
                  <c:pt idx="14">
                    <c:v>0.44271887242171365</c:v>
                  </c:pt>
                  <c:pt idx="15">
                    <c:v>0.43534332373762497</c:v>
                  </c:pt>
                  <c:pt idx="16">
                    <c:v>0.6254902838867491</c:v>
                  </c:pt>
                  <c:pt idx="17">
                    <c:v>0.2894987457848595</c:v>
                  </c:pt>
                  <c:pt idx="18">
                    <c:v>0.6162868843403889</c:v>
                  </c:pt>
                </c:numCache>
              </c:numRef>
            </c:plus>
            <c:minus>
              <c:numRef>
                <c:f>'Final Data'!$B$6:$T$6</c:f>
                <c:numCache>
                  <c:ptCount val="19"/>
                  <c:pt idx="0">
                    <c:v>0.37771241264568983</c:v>
                  </c:pt>
                  <c:pt idx="1">
                    <c:v>0.8715066319447436</c:v>
                  </c:pt>
                  <c:pt idx="2">
                    <c:v>0.25203930154602755</c:v>
                  </c:pt>
                  <c:pt idx="3">
                    <c:v>0.3480558247547501</c:v>
                  </c:pt>
                  <c:pt idx="4">
                    <c:v>0.33480626949495546</c:v>
                  </c:pt>
                  <c:pt idx="5">
                    <c:v>0.5120525385146019</c:v>
                  </c:pt>
                  <c:pt idx="6">
                    <c:v>0.21536237457121535</c:v>
                  </c:pt>
                  <c:pt idx="7">
                    <c:v>0.37378374190791774</c:v>
                  </c:pt>
                  <c:pt idx="8">
                    <c:v>0.6791451208979957</c:v>
                  </c:pt>
                  <c:pt idx="9">
                    <c:v>0.5767726299582498</c:v>
                  </c:pt>
                  <c:pt idx="10">
                    <c:v>0.20071301473924197</c:v>
                  </c:pt>
                  <c:pt idx="11">
                    <c:v>0.5049280948336609</c:v>
                  </c:pt>
                  <c:pt idx="12">
                    <c:v>0.7049484952482695</c:v>
                  </c:pt>
                  <c:pt idx="13">
                    <c:v>0.32993505854403027</c:v>
                  </c:pt>
                  <c:pt idx="14">
                    <c:v>0.44271887242171365</c:v>
                  </c:pt>
                  <c:pt idx="15">
                    <c:v>0.43534332373762497</c:v>
                  </c:pt>
                  <c:pt idx="16">
                    <c:v>0.6254902838867491</c:v>
                  </c:pt>
                  <c:pt idx="17">
                    <c:v>0.2894987457848595</c:v>
                  </c:pt>
                  <c:pt idx="18">
                    <c:v>0.6162868843403889</c:v>
                  </c:pt>
                </c:numCache>
              </c:numRef>
            </c:minus>
            <c:noEndCap val="0"/>
            <c:spPr>
              <a:ln w="12700">
                <a:solidFill>
                  <a:srgbClr val="000000"/>
                </a:solidFill>
              </a:ln>
            </c:spPr>
          </c:errBars>
          <c:cat>
            <c:strRef>
              <c:f>Plots!$B$48:$T$48</c:f>
              <c:strCache/>
            </c:strRef>
          </c:cat>
          <c:val>
            <c:numRef>
              <c:f>Plots!$B$49:$T$49</c:f>
              <c:numCache/>
            </c:numRef>
          </c:val>
        </c:ser>
        <c:ser>
          <c:idx val="1"/>
          <c:order val="1"/>
          <c:tx>
            <c:strRef>
              <c:f>Plots!$A$50</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Data'!$B$24:$T$24</c:f>
                <c:numCache>
                  <c:ptCount val="19"/>
                  <c:pt idx="0">
                    <c:v>0.2667261838343902</c:v>
                  </c:pt>
                  <c:pt idx="1">
                    <c:v>0.28735244660441117</c:v>
                  </c:pt>
                  <c:pt idx="2">
                    <c:v>0.19808608037440723</c:v>
                  </c:pt>
                  <c:pt idx="3">
                    <c:v>0.41918287860276887</c:v>
                  </c:pt>
                  <c:pt idx="4">
                    <c:v>0.3277629805646599</c:v>
                  </c:pt>
                  <c:pt idx="5">
                    <c:v>1.607867561473528</c:v>
                  </c:pt>
                  <c:pt idx="6">
                    <c:v>0.4570089089494374</c:v>
                  </c:pt>
                  <c:pt idx="7">
                    <c:v>0.818244345855225</c:v>
                  </c:pt>
                  <c:pt idx="8">
                    <c:v>0.6957695294381584</c:v>
                  </c:pt>
                  <c:pt idx="9">
                    <c:v>0.40824829046216565</c:v>
                  </c:pt>
                  <c:pt idx="10">
                    <c:v>0.16903085094570153</c:v>
                  </c:pt>
                  <c:pt idx="11">
                    <c:v>0.37505555144034386</c:v>
                  </c:pt>
                  <c:pt idx="12">
                    <c:v>0.5675343497057193</c:v>
                  </c:pt>
                  <c:pt idx="13">
                    <c:v>0.33904628143286314</c:v>
                  </c:pt>
                  <c:pt idx="14">
                    <c:v>0.13345232785352057</c:v>
                  </c:pt>
                  <c:pt idx="15">
                    <c:v>1.0737118528079215</c:v>
                  </c:pt>
                  <c:pt idx="16">
                    <c:v>1.4145502398119534</c:v>
                  </c:pt>
                  <c:pt idx="17">
                    <c:v>1.314679030174554</c:v>
                  </c:pt>
                  <c:pt idx="18">
                    <c:v>0.5715476066498871</c:v>
                  </c:pt>
                </c:numCache>
              </c:numRef>
            </c:plus>
            <c:minus>
              <c:numRef>
                <c:f>'Final Data'!$B$24:$T$24</c:f>
                <c:numCache>
                  <c:ptCount val="19"/>
                  <c:pt idx="0">
                    <c:v>0.2667261838343902</c:v>
                  </c:pt>
                  <c:pt idx="1">
                    <c:v>0.28735244660441117</c:v>
                  </c:pt>
                  <c:pt idx="2">
                    <c:v>0.19808608037440723</c:v>
                  </c:pt>
                  <c:pt idx="3">
                    <c:v>0.41918287860276887</c:v>
                  </c:pt>
                  <c:pt idx="4">
                    <c:v>0.3277629805646599</c:v>
                  </c:pt>
                  <c:pt idx="5">
                    <c:v>1.607867561473528</c:v>
                  </c:pt>
                  <c:pt idx="6">
                    <c:v>0.4570089089494374</c:v>
                  </c:pt>
                  <c:pt idx="7">
                    <c:v>0.818244345855225</c:v>
                  </c:pt>
                  <c:pt idx="8">
                    <c:v>0.6957695294381584</c:v>
                  </c:pt>
                  <c:pt idx="9">
                    <c:v>0.40824829046216565</c:v>
                  </c:pt>
                  <c:pt idx="10">
                    <c:v>0.16903085094570153</c:v>
                  </c:pt>
                  <c:pt idx="11">
                    <c:v>0.37505555144034386</c:v>
                  </c:pt>
                  <c:pt idx="12">
                    <c:v>0.5675343497057193</c:v>
                  </c:pt>
                  <c:pt idx="13">
                    <c:v>0.33904628143286314</c:v>
                  </c:pt>
                  <c:pt idx="14">
                    <c:v>0.13345232785352057</c:v>
                  </c:pt>
                  <c:pt idx="15">
                    <c:v>1.0737118528079215</c:v>
                  </c:pt>
                  <c:pt idx="16">
                    <c:v>1.4145502398119534</c:v>
                  </c:pt>
                  <c:pt idx="17">
                    <c:v>1.314679030174554</c:v>
                  </c:pt>
                  <c:pt idx="18">
                    <c:v>0.5715476066498871</c:v>
                  </c:pt>
                </c:numCache>
              </c:numRef>
            </c:minus>
            <c:noEndCap val="0"/>
            <c:spPr>
              <a:ln w="12700">
                <a:solidFill>
                  <a:srgbClr val="000000"/>
                </a:solidFill>
              </a:ln>
            </c:spPr>
          </c:errBars>
          <c:cat>
            <c:strRef>
              <c:f>Plots!$B$48:$T$48</c:f>
              <c:strCache/>
            </c:strRef>
          </c:cat>
          <c:val>
            <c:numRef>
              <c:f>Plots!$B$50:$T$50</c:f>
              <c:numCache/>
            </c:numRef>
          </c:val>
        </c:ser>
        <c:ser>
          <c:idx val="2"/>
          <c:order val="2"/>
          <c:tx>
            <c:strRef>
              <c:f>Plots!$A$51</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Data'!$B$102:$T$102</c:f>
                <c:numCache>
                  <c:ptCount val="19"/>
                  <c:pt idx="0">
                    <c:v>0.20998866182543688</c:v>
                  </c:pt>
                  <c:pt idx="1">
                    <c:v>0.24043611170022686</c:v>
                  </c:pt>
                  <c:pt idx="2">
                    <c:v>0.2325838302531773</c:v>
                  </c:pt>
                  <c:pt idx="3">
                    <c:v>0.17402791237532467</c:v>
                  </c:pt>
                  <c:pt idx="4">
                    <c:v>0.3195234546855829</c:v>
                  </c:pt>
                  <c:pt idx="5">
                    <c:v>0.48677754771036835</c:v>
                  </c:pt>
                  <c:pt idx="6">
                    <c:v>0.32263793653973366</c:v>
                  </c:pt>
                  <c:pt idx="7">
                    <c:v>0.22509257354845466</c:v>
                  </c:pt>
                  <c:pt idx="8">
                    <c:v>0.45324228777532044</c:v>
                  </c:pt>
                  <c:pt idx="9">
                    <c:v>0.343926902532189</c:v>
                  </c:pt>
                  <c:pt idx="10">
                    <c:v>0.26149751888385164</c:v>
                  </c:pt>
                  <c:pt idx="11">
                    <c:v>0.33693294514420874</c:v>
                  </c:pt>
                  <c:pt idx="12">
                    <c:v>0.4353433237382219</c:v>
                  </c:pt>
                  <c:pt idx="13">
                    <c:v>0.260950643026834</c:v>
                  </c:pt>
                  <c:pt idx="14">
                    <c:v>0.34682230938380104</c:v>
                  </c:pt>
                  <c:pt idx="15">
                    <c:v>2.1449830724162275</c:v>
                  </c:pt>
                  <c:pt idx="16">
                    <c:v>0.6324555320348263</c:v>
                  </c:pt>
                  <c:pt idx="17">
                    <c:v>1.1847041020962887</c:v>
                  </c:pt>
                  <c:pt idx="18">
                    <c:v>1.5449764985109573</c:v>
                  </c:pt>
                </c:numCache>
              </c:numRef>
            </c:plus>
            <c:minus>
              <c:numRef>
                <c:f>'Final Data'!$B$102:$T$102</c:f>
                <c:numCache>
                  <c:ptCount val="19"/>
                  <c:pt idx="0">
                    <c:v>0.20998866182543688</c:v>
                  </c:pt>
                  <c:pt idx="1">
                    <c:v>0.24043611170022686</c:v>
                  </c:pt>
                  <c:pt idx="2">
                    <c:v>0.2325838302531773</c:v>
                  </c:pt>
                  <c:pt idx="3">
                    <c:v>0.17402791237532467</c:v>
                  </c:pt>
                  <c:pt idx="4">
                    <c:v>0.3195234546855829</c:v>
                  </c:pt>
                  <c:pt idx="5">
                    <c:v>0.48677754771036835</c:v>
                  </c:pt>
                  <c:pt idx="6">
                    <c:v>0.32263793653973366</c:v>
                  </c:pt>
                  <c:pt idx="7">
                    <c:v>0.22509257354845466</c:v>
                  </c:pt>
                  <c:pt idx="8">
                    <c:v>0.45324228777532044</c:v>
                  </c:pt>
                  <c:pt idx="9">
                    <c:v>0.343926902532189</c:v>
                  </c:pt>
                  <c:pt idx="10">
                    <c:v>0.26149751888385164</c:v>
                  </c:pt>
                  <c:pt idx="11">
                    <c:v>0.33693294514420874</c:v>
                  </c:pt>
                  <c:pt idx="12">
                    <c:v>0.4353433237382219</c:v>
                  </c:pt>
                  <c:pt idx="13">
                    <c:v>0.260950643026834</c:v>
                  </c:pt>
                  <c:pt idx="14">
                    <c:v>0.34682230938380104</c:v>
                  </c:pt>
                  <c:pt idx="15">
                    <c:v>2.1449830724162275</c:v>
                  </c:pt>
                  <c:pt idx="16">
                    <c:v>0.6324555320348263</c:v>
                  </c:pt>
                  <c:pt idx="17">
                    <c:v>1.1847041020962887</c:v>
                  </c:pt>
                  <c:pt idx="18">
                    <c:v>1.5449764985109573</c:v>
                  </c:pt>
                </c:numCache>
              </c:numRef>
            </c:minus>
            <c:noEndCap val="0"/>
            <c:spPr>
              <a:ln w="12700">
                <a:solidFill>
                  <a:srgbClr val="000000"/>
                </a:solidFill>
              </a:ln>
            </c:spPr>
          </c:errBars>
          <c:cat>
            <c:strRef>
              <c:f>Plots!$B$48:$T$48</c:f>
              <c:strCache/>
            </c:strRef>
          </c:cat>
          <c:val>
            <c:numRef>
              <c:f>Plots!$B$51:$T$51</c:f>
              <c:numCache/>
            </c:numRef>
          </c:val>
        </c:ser>
        <c:ser>
          <c:idx val="3"/>
          <c:order val="3"/>
          <c:tx>
            <c:strRef>
              <c:f>Plots!$A$52</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Data'!$B$76:$T$76</c:f>
                <c:numCache>
                  <c:ptCount val="19"/>
                  <c:pt idx="0">
                    <c:v>0.9857556927112726</c:v>
                  </c:pt>
                  <c:pt idx="1">
                    <c:v>0.3758165712682774</c:v>
                  </c:pt>
                  <c:pt idx="2">
                    <c:v>0.2133630931623602</c:v>
                  </c:pt>
                  <c:pt idx="3">
                    <c:v>0.24043611170022725</c:v>
                  </c:pt>
                  <c:pt idx="4">
                    <c:v>0.2642149197294408</c:v>
                  </c:pt>
                  <c:pt idx="5">
                    <c:v>0.3488757453825285</c:v>
                  </c:pt>
                  <c:pt idx="6">
                    <c:v>0.6996597812693202</c:v>
                  </c:pt>
                  <c:pt idx="7">
                    <c:v>0.34406533156103136</c:v>
                  </c:pt>
                  <c:pt idx="8">
                    <c:v>0.6674043537675253</c:v>
                  </c:pt>
                  <c:pt idx="9">
                    <c:v>0.7724420150844015</c:v>
                  </c:pt>
                  <c:pt idx="10">
                    <c:v>0.15430334996209336</c:v>
                  </c:pt>
                  <c:pt idx="11">
                    <c:v>0.6254902838877877</c:v>
                  </c:pt>
                  <c:pt idx="12">
                    <c:v>0.6653319973272437</c:v>
                  </c:pt>
                  <c:pt idx="13">
                    <c:v>0.41713307229241375</c:v>
                  </c:pt>
                  <c:pt idx="14">
                    <c:v>0.453557367614304</c:v>
                  </c:pt>
                  <c:pt idx="15">
                    <c:v>0.6061588664955637</c:v>
                  </c:pt>
                  <c:pt idx="16">
                    <c:v>0.7823651564939017</c:v>
                  </c:pt>
                  <c:pt idx="17">
                    <c:v>0.8806382966483358</c:v>
                  </c:pt>
                  <c:pt idx="18">
                    <c:v>0.6749250399296972</c:v>
                  </c:pt>
                </c:numCache>
              </c:numRef>
            </c:plus>
            <c:minus>
              <c:numRef>
                <c:f>'Final Data'!$B$76:$T$76</c:f>
                <c:numCache>
                  <c:ptCount val="19"/>
                  <c:pt idx="0">
                    <c:v>0.9857556927112726</c:v>
                  </c:pt>
                  <c:pt idx="1">
                    <c:v>0.3758165712682774</c:v>
                  </c:pt>
                  <c:pt idx="2">
                    <c:v>0.2133630931623602</c:v>
                  </c:pt>
                  <c:pt idx="3">
                    <c:v>0.24043611170022725</c:v>
                  </c:pt>
                  <c:pt idx="4">
                    <c:v>0.2642149197294408</c:v>
                  </c:pt>
                  <c:pt idx="5">
                    <c:v>0.3488757453825285</c:v>
                  </c:pt>
                  <c:pt idx="6">
                    <c:v>0.6996597812693202</c:v>
                  </c:pt>
                  <c:pt idx="7">
                    <c:v>0.34406533156103136</c:v>
                  </c:pt>
                  <c:pt idx="8">
                    <c:v>0.6674043537675253</c:v>
                  </c:pt>
                  <c:pt idx="9">
                    <c:v>0.7724420150844015</c:v>
                  </c:pt>
                  <c:pt idx="10">
                    <c:v>0.15430334996209336</c:v>
                  </c:pt>
                  <c:pt idx="11">
                    <c:v>0.6254902838877877</c:v>
                  </c:pt>
                  <c:pt idx="12">
                    <c:v>0.6653319973272437</c:v>
                  </c:pt>
                  <c:pt idx="13">
                    <c:v>0.41713307229241375</c:v>
                  </c:pt>
                  <c:pt idx="14">
                    <c:v>0.453557367614304</c:v>
                  </c:pt>
                  <c:pt idx="15">
                    <c:v>0.6061588664955637</c:v>
                  </c:pt>
                  <c:pt idx="16">
                    <c:v>0.7823651564939017</c:v>
                  </c:pt>
                  <c:pt idx="17">
                    <c:v>0.8806382966483358</c:v>
                  </c:pt>
                  <c:pt idx="18">
                    <c:v>0.6749250399296972</c:v>
                  </c:pt>
                </c:numCache>
              </c:numRef>
            </c:minus>
            <c:noEndCap val="0"/>
            <c:spPr>
              <a:ln w="12700">
                <a:solidFill>
                  <a:srgbClr val="000000"/>
                </a:solidFill>
              </a:ln>
            </c:spPr>
          </c:errBars>
          <c:cat>
            <c:strRef>
              <c:f>Plots!$B$48:$T$48</c:f>
              <c:strCache/>
            </c:strRef>
          </c:cat>
          <c:val>
            <c:numRef>
              <c:f>Plots!$B$52:$T$52</c:f>
              <c:numCache/>
            </c:numRef>
          </c:val>
        </c:ser>
        <c:ser>
          <c:idx val="4"/>
          <c:order val="4"/>
          <c:tx>
            <c:strRef>
              <c:f>Plots!$A$53</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Data'!$B$122:$J$122</c:f>
                <c:numCache>
                  <c:ptCount val="9"/>
                  <c:pt idx="0">
                    <c:v>0.9</c:v>
                  </c:pt>
                  <c:pt idx="1">
                    <c:v>0.3</c:v>
                  </c:pt>
                  <c:pt idx="2">
                    <c:v>0.1</c:v>
                  </c:pt>
                  <c:pt idx="3">
                    <c:v>0.1</c:v>
                  </c:pt>
                  <c:pt idx="4">
                    <c:v>0.2</c:v>
                  </c:pt>
                  <c:pt idx="5">
                    <c:v>2.3</c:v>
                  </c:pt>
                  <c:pt idx="6">
                    <c:v>0.4</c:v>
                  </c:pt>
                  <c:pt idx="7">
                    <c:v>0.3</c:v>
                  </c:pt>
                  <c:pt idx="8">
                    <c:v>0.8</c:v>
                  </c:pt>
                </c:numCache>
              </c:numRef>
            </c:plus>
            <c:minus>
              <c:numRef>
                <c:f>'Final Data'!$B$122:$J$122</c:f>
                <c:numCache>
                  <c:ptCount val="9"/>
                  <c:pt idx="0">
                    <c:v>0.9</c:v>
                  </c:pt>
                  <c:pt idx="1">
                    <c:v>0.3</c:v>
                  </c:pt>
                  <c:pt idx="2">
                    <c:v>0.1</c:v>
                  </c:pt>
                  <c:pt idx="3">
                    <c:v>0.1</c:v>
                  </c:pt>
                  <c:pt idx="4">
                    <c:v>0.2</c:v>
                  </c:pt>
                  <c:pt idx="5">
                    <c:v>2.3</c:v>
                  </c:pt>
                  <c:pt idx="6">
                    <c:v>0.4</c:v>
                  </c:pt>
                  <c:pt idx="7">
                    <c:v>0.3</c:v>
                  </c:pt>
                  <c:pt idx="8">
                    <c:v>0.8</c:v>
                  </c:pt>
                </c:numCache>
              </c:numRef>
            </c:minus>
            <c:noEndCap val="0"/>
            <c:spPr>
              <a:ln w="12700">
                <a:solidFill>
                  <a:srgbClr val="000000"/>
                </a:solidFill>
              </a:ln>
            </c:spPr>
          </c:errBars>
          <c:cat>
            <c:strRef>
              <c:f>Plots!$B$48:$T$48</c:f>
              <c:strCache/>
            </c:strRef>
          </c:cat>
          <c:val>
            <c:numRef>
              <c:f>Plots!$B$53:$T$53</c:f>
              <c:numCache/>
            </c:numRef>
          </c:val>
        </c:ser>
        <c:ser>
          <c:idx val="5"/>
          <c:order val="5"/>
          <c:tx>
            <c:strRef>
              <c:f>Plots!$A$54</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Data'!$B$50:$T$50</c:f>
                <c:numCache>
                  <c:ptCount val="19"/>
                  <c:pt idx="0">
                    <c:v>0.3972524685995196</c:v>
                  </c:pt>
                  <c:pt idx="1">
                    <c:v>0.48795003647391155</c:v>
                  </c:pt>
                  <c:pt idx="2">
                    <c:v>0.30674947121809343</c:v>
                  </c:pt>
                  <c:pt idx="3">
                    <c:v>0.23502786055720143</c:v>
                  </c:pt>
                  <c:pt idx="4">
                    <c:v>0.7490946917057957</c:v>
                  </c:pt>
                  <c:pt idx="5">
                    <c:v>0.7790714864184565</c:v>
                  </c:pt>
                  <c:pt idx="6">
                    <c:v>0.5059644256260943</c:v>
                  </c:pt>
                  <c:pt idx="7">
                    <c:v>0.3681355857878384</c:v>
                  </c:pt>
                  <c:pt idx="8">
                    <c:v>0.974092984707886</c:v>
                  </c:pt>
                  <c:pt idx="9">
                    <c:v>0.6408327915046923</c:v>
                  </c:pt>
                  <c:pt idx="10">
                    <c:v>0.1791514389985141</c:v>
                  </c:pt>
                  <c:pt idx="11">
                    <c:v>0.7729350370036874</c:v>
                  </c:pt>
                  <c:pt idx="12">
                    <c:v>0.35145954180102873</c:v>
                  </c:pt>
                  <c:pt idx="13">
                    <c:v>0.43915503282601154</c:v>
                  </c:pt>
                  <c:pt idx="14">
                    <c:v>0.6855654600405744</c:v>
                  </c:pt>
                  <c:pt idx="15">
                    <c:v>1.0541527855286872</c:v>
                  </c:pt>
                  <c:pt idx="16">
                    <c:v>0.7478222350513328</c:v>
                  </c:pt>
                  <c:pt idx="17">
                    <c:v>0.9272591459832291</c:v>
                  </c:pt>
                  <c:pt idx="18">
                    <c:v>1.508073510902219</c:v>
                  </c:pt>
                </c:numCache>
              </c:numRef>
            </c:plus>
            <c:minus>
              <c:numRef>
                <c:f>'Final Data'!$B$50:$T$50</c:f>
                <c:numCache>
                  <c:ptCount val="19"/>
                  <c:pt idx="0">
                    <c:v>0.3972524685995196</c:v>
                  </c:pt>
                  <c:pt idx="1">
                    <c:v>0.48795003647391155</c:v>
                  </c:pt>
                  <c:pt idx="2">
                    <c:v>0.30674947121809343</c:v>
                  </c:pt>
                  <c:pt idx="3">
                    <c:v>0.23502786055720143</c:v>
                  </c:pt>
                  <c:pt idx="4">
                    <c:v>0.7490946917057957</c:v>
                  </c:pt>
                  <c:pt idx="5">
                    <c:v>0.7790714864184565</c:v>
                  </c:pt>
                  <c:pt idx="6">
                    <c:v>0.5059644256260943</c:v>
                  </c:pt>
                  <c:pt idx="7">
                    <c:v>0.3681355857878384</c:v>
                  </c:pt>
                  <c:pt idx="8">
                    <c:v>0.974092984707886</c:v>
                  </c:pt>
                  <c:pt idx="9">
                    <c:v>0.6408327915046923</c:v>
                  </c:pt>
                  <c:pt idx="10">
                    <c:v>0.1791514389985141</c:v>
                  </c:pt>
                  <c:pt idx="11">
                    <c:v>0.7729350370036874</c:v>
                  </c:pt>
                  <c:pt idx="12">
                    <c:v>0.35145954180102873</c:v>
                  </c:pt>
                  <c:pt idx="13">
                    <c:v>0.43915503282601154</c:v>
                  </c:pt>
                  <c:pt idx="14">
                    <c:v>0.6855654600405744</c:v>
                  </c:pt>
                  <c:pt idx="15">
                    <c:v>1.0541527855286872</c:v>
                  </c:pt>
                  <c:pt idx="16">
                    <c:v>0.7478222350513328</c:v>
                  </c:pt>
                  <c:pt idx="17">
                    <c:v>0.9272591459832291</c:v>
                  </c:pt>
                  <c:pt idx="18">
                    <c:v>1.508073510902219</c:v>
                  </c:pt>
                </c:numCache>
              </c:numRef>
            </c:minus>
            <c:noEndCap val="0"/>
            <c:spPr>
              <a:ln w="12700">
                <a:solidFill>
                  <a:srgbClr val="000000"/>
                </a:solidFill>
              </a:ln>
            </c:spPr>
          </c:errBars>
          <c:cat>
            <c:strRef>
              <c:f>Plots!$B$48:$T$48</c:f>
              <c:strCache/>
            </c:strRef>
          </c:cat>
          <c:val>
            <c:numRef>
              <c:f>Plots!$B$54:$T$54</c:f>
              <c:numCache/>
            </c:numRef>
          </c:val>
        </c:ser>
        <c:axId val="40540869"/>
        <c:axId val="29323502"/>
      </c:barChart>
      <c:catAx>
        <c:axId val="405408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9323502"/>
        <c:crosses val="autoZero"/>
        <c:auto val="1"/>
        <c:lblOffset val="100"/>
        <c:tickLblSkip val="1"/>
        <c:noMultiLvlLbl val="0"/>
      </c:catAx>
      <c:valAx>
        <c:axId val="29323502"/>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Points</a:t>
                </a:r>
              </a:p>
            </c:rich>
          </c:tx>
          <c:layout>
            <c:manualLayout>
              <c:xMode val="factor"/>
              <c:yMode val="factor"/>
              <c:x val="-0.00025"/>
              <c:y val="-0.007"/>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0540869"/>
        <c:crossesAt val="1"/>
        <c:crossBetween val="between"/>
        <c:dispUnits/>
      </c:valAx>
      <c:spPr>
        <a:solidFill>
          <a:srgbClr val="C0C0C0"/>
        </a:solidFill>
        <a:ln w="12700">
          <a:solidFill>
            <a:srgbClr val="808080"/>
          </a:solidFill>
        </a:ln>
      </c:spPr>
    </c:plotArea>
    <c:legend>
      <c:legendPos val="r"/>
      <c:layout>
        <c:manualLayout>
          <c:xMode val="edge"/>
          <c:yMode val="edge"/>
          <c:x val="0.74425"/>
          <c:y val="0"/>
          <c:w val="0.235"/>
          <c:h val="0.2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0425"/>
          <c:y val="0"/>
        </c:manualLayout>
      </c:layout>
      <c:spPr>
        <a:noFill/>
        <a:ln>
          <a:noFill/>
        </a:ln>
      </c:spPr>
    </c:title>
    <c:plotArea>
      <c:layout>
        <c:manualLayout>
          <c:xMode val="edge"/>
          <c:yMode val="edge"/>
          <c:x val="0.0395"/>
          <c:y val="0.05975"/>
          <c:w val="0.9595"/>
          <c:h val="0.925"/>
        </c:manualLayout>
      </c:layout>
      <c:barChart>
        <c:barDir val="col"/>
        <c:grouping val="clustered"/>
        <c:varyColors val="0"/>
        <c:ser>
          <c:idx val="0"/>
          <c:order val="0"/>
          <c:tx>
            <c:strRef>
              <c:f>Plots!$A$280</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Plots!$B$280:$T$280</c:f>
              <c:numCache/>
            </c:numRef>
          </c:val>
        </c:ser>
        <c:ser>
          <c:idx val="1"/>
          <c:order val="1"/>
          <c:tx>
            <c:strRef>
              <c:f>Plots!$A$281</c:f>
              <c:strCache>
                <c:ptCount val="1"/>
                <c:pt idx="0">
                  <c:v>Fuel C After Immersion &amp; after drying at 60C/20 hrs.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Plots!$B$281:$T$281</c:f>
              <c:numCache/>
            </c:numRef>
          </c:val>
        </c:ser>
        <c:ser>
          <c:idx val="2"/>
          <c:order val="2"/>
          <c:tx>
            <c:strRef>
              <c:f>Plots!$A$282</c:f>
              <c:strCache>
                <c:ptCount val="1"/>
                <c:pt idx="0">
                  <c:v>Fuel C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Plots!$B$282:$T$282</c:f>
              <c:numCache/>
            </c:numRef>
          </c:val>
        </c:ser>
        <c:ser>
          <c:idx val="3"/>
          <c:order val="3"/>
          <c:tx>
            <c:strRef>
              <c:f>Plots!$A$283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Plots!$B$283:$T$283</c:f>
              <c:numCache/>
            </c:numRef>
          </c:val>
        </c:ser>
        <c:ser>
          <c:idx val="4"/>
          <c:order val="4"/>
          <c:tx>
            <c:strRef>
              <c:f>Plots!$A$284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Plots!$B$284:$T$284</c:f>
              <c:numCache/>
            </c:numRef>
          </c:val>
        </c:ser>
        <c:ser>
          <c:idx val="5"/>
          <c:order val="5"/>
          <c:tx>
            <c:strRef>
              <c:f>Plots!$A$285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Plots!$B$285:$T$285</c:f>
              <c:numCache/>
            </c:numRef>
          </c:val>
        </c:ser>
        <c:ser>
          <c:idx val="6"/>
          <c:order val="6"/>
          <c:tx>
            <c:strRef>
              <c:f>Plots!$A$286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Plots!$B$286:$T$286</c:f>
              <c:numCache/>
            </c:numRef>
          </c:val>
        </c:ser>
        <c:ser>
          <c:idx val="7"/>
          <c:order val="7"/>
          <c:tx>
            <c:strRef>
              <c:f>Plots!$A$287</c:f>
              <c:strCache>
                <c:ptCount val="1"/>
                <c:pt idx="0">
                  <c:v>CE25a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Plots!$B$287:$T$287</c:f>
              <c:numCache/>
            </c:numRef>
          </c:val>
        </c:ser>
        <c:ser>
          <c:idx val="8"/>
          <c:order val="8"/>
          <c:tx>
            <c:strRef>
              <c:f>Plots!$A$288</c:f>
              <c:strCache>
                <c:ptCount val="1"/>
                <c:pt idx="0">
                  <c:v>CE25a In Vapor Phase &amp; after drying at 60C/20 hrs.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Plots!$B$288:$T$288</c:f>
              <c:numCache/>
            </c:numRef>
          </c:val>
        </c:ser>
        <c:axId val="62584927"/>
        <c:axId val="26393432"/>
      </c:barChart>
      <c:catAx>
        <c:axId val="62584927"/>
        <c:scaling>
          <c:orientation val="minMax"/>
        </c:scaling>
        <c:axPos val="b"/>
        <c:delete val="0"/>
        <c:numFmt formatCode="General" sourceLinked="1"/>
        <c:majorTickMark val="out"/>
        <c:minorTickMark val="none"/>
        <c:tickLblPos val="nextTo"/>
        <c:spPr>
          <a:ln w="3175">
            <a:solidFill>
              <a:srgbClr val="000000"/>
            </a:solidFill>
          </a:ln>
        </c:spPr>
        <c:txPr>
          <a:bodyPr vert="horz" rot="-4800000"/>
          <a:lstStyle/>
          <a:p>
            <a:pPr>
              <a:defRPr lang="en-US" cap="none" sz="1000" b="1" i="0" u="none" baseline="0">
                <a:solidFill>
                  <a:srgbClr val="000000"/>
                </a:solidFill>
                <a:latin typeface="Arial"/>
                <a:ea typeface="Arial"/>
                <a:cs typeface="Arial"/>
              </a:defRPr>
            </a:pPr>
          </a:p>
        </c:txPr>
        <c:crossAx val="26393432"/>
        <c:crosses val="autoZero"/>
        <c:auto val="1"/>
        <c:lblOffset val="1000"/>
        <c:tickLblSkip val="1"/>
        <c:noMultiLvlLbl val="0"/>
      </c:catAx>
      <c:valAx>
        <c:axId val="26393432"/>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Change from Baseline, Points</a:t>
                </a:r>
              </a:p>
            </c:rich>
          </c:tx>
          <c:layout>
            <c:manualLayout>
              <c:xMode val="factor"/>
              <c:yMode val="factor"/>
              <c:x val="-0.004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84927"/>
        <c:crossesAt val="1"/>
        <c:crossBetween val="between"/>
        <c:dispUnits/>
      </c:valAx>
      <c:spPr>
        <a:solidFill>
          <a:srgbClr val="C0C0C0"/>
        </a:solidFill>
        <a:ln w="12700">
          <a:solidFill>
            <a:srgbClr val="808080"/>
          </a:solidFill>
        </a:ln>
      </c:spPr>
    </c:plotArea>
    <c:legend>
      <c:legendPos val="r"/>
      <c:layout>
        <c:manualLayout>
          <c:xMode val="edge"/>
          <c:yMode val="edge"/>
          <c:x val="0.14925"/>
          <c:y val="0.58"/>
          <c:w val="0.32575"/>
          <c:h val="0.31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1675"/>
          <c:y val="0.007"/>
        </c:manualLayout>
      </c:layout>
      <c:spPr>
        <a:noFill/>
        <a:ln>
          <a:noFill/>
        </a:ln>
      </c:spPr>
    </c:title>
    <c:plotArea>
      <c:layout>
        <c:manualLayout>
          <c:xMode val="edge"/>
          <c:yMode val="edge"/>
          <c:x val="0.0425"/>
          <c:y val="0.07325"/>
          <c:w val="0.93625"/>
          <c:h val="0.9115"/>
        </c:manualLayout>
      </c:layout>
      <c:barChart>
        <c:barDir val="col"/>
        <c:grouping val="clustered"/>
        <c:varyColors val="0"/>
        <c:ser>
          <c:idx val="0"/>
          <c:order val="0"/>
          <c:tx>
            <c:strRef>
              <c:f>Plots!$A$328</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Plots!$B$328:$T$328</c:f>
              <c:numCache/>
            </c:numRef>
          </c:val>
        </c:ser>
        <c:ser>
          <c:idx val="1"/>
          <c:order val="1"/>
          <c:tx>
            <c:strRef>
              <c:f>Plots!$A$329</c:f>
              <c:strCache>
                <c:ptCount val="1"/>
                <c:pt idx="0">
                  <c:v>Fuel C After Immersion &amp; after drying at 60C/20 hrs. </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Plots!$B$329:$T$329</c:f>
              <c:numCache/>
            </c:numRef>
          </c:val>
        </c:ser>
        <c:ser>
          <c:idx val="2"/>
          <c:order val="2"/>
          <c:tx>
            <c:strRef>
              <c:f>Plots!$A$330</c:f>
              <c:strCache>
                <c:ptCount val="1"/>
                <c:pt idx="0">
                  <c:v>Fuel C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Plots!$B$330:$T$330</c:f>
              <c:numCache/>
            </c:numRef>
          </c:val>
        </c:ser>
        <c:ser>
          <c:idx val="3"/>
          <c:order val="3"/>
          <c:tx>
            <c:strRef>
              <c:f>Plots!$A$331</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Plots!$B$331:$T$331</c:f>
              <c:numCache/>
            </c:numRef>
          </c:val>
        </c:ser>
        <c:ser>
          <c:idx val="4"/>
          <c:order val="4"/>
          <c:tx>
            <c:strRef>
              <c:f>Plots!$A$332</c:f>
              <c:strCache>
                <c:ptCount val="1"/>
                <c:pt idx="0">
                  <c:v>CE10a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Plots!$B$332:$T$332</c:f>
              <c:numCache/>
            </c:numRef>
          </c:val>
        </c:ser>
        <c:ser>
          <c:idx val="5"/>
          <c:order val="5"/>
          <c:tx>
            <c:strRef>
              <c:f>Plots!$A$333</c:f>
              <c:strCache>
                <c:ptCount val="1"/>
                <c:pt idx="0">
                  <c:v>CE10a In Vapor Phase &amp; after drying at 60C/20 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Plots!$B$333:$T$333</c:f>
              <c:numCache/>
            </c:numRef>
          </c:val>
        </c:ser>
        <c:ser>
          <c:idx val="6"/>
          <c:order val="6"/>
          <c:tx>
            <c:strRef>
              <c:f>Plots!$A$334</c:f>
              <c:strCache>
                <c:ptCount val="1"/>
                <c:pt idx="0">
                  <c:v>CE17a,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Plots!$B$334:$T$334</c:f>
              <c:numCache/>
            </c:numRef>
          </c:val>
        </c:ser>
        <c:ser>
          <c:idx val="7"/>
          <c:order val="7"/>
          <c:tx>
            <c:strRef>
              <c:f>Plots!$A$335</c:f>
              <c:strCache>
                <c:ptCount val="1"/>
                <c:pt idx="0">
                  <c:v>CE17a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Plots!$B$335:$T$335</c:f>
              <c:numCache/>
            </c:numRef>
          </c:val>
        </c:ser>
        <c:ser>
          <c:idx val="8"/>
          <c:order val="8"/>
          <c:tx>
            <c:strRef>
              <c:f>Plots!$A$336</c:f>
              <c:strCache>
                <c:ptCount val="1"/>
                <c:pt idx="0">
                  <c:v>CE17a In Vapor Phase &amp; after drying at 60C/20 hrs.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Plots!$B$336:$T$336</c:f>
              <c:numCache/>
            </c:numRef>
          </c:val>
        </c:ser>
        <c:ser>
          <c:idx val="9"/>
          <c:order val="9"/>
          <c:tx>
            <c:strRef>
              <c:f>Plots!$A$337</c:f>
              <c:strCache>
                <c:ptCount val="1"/>
                <c:pt idx="0">
                  <c:v>CE25a, 4 Weeks @60C</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Plots!$B$337:$T$337</c:f>
              <c:numCache/>
            </c:numRef>
          </c:val>
        </c:ser>
        <c:ser>
          <c:idx val="10"/>
          <c:order val="10"/>
          <c:tx>
            <c:strRef>
              <c:f>Plots!$A$338</c:f>
              <c:strCache>
                <c:ptCount val="1"/>
                <c:pt idx="0">
                  <c:v>CE25a After Immersion &amp; after drying at 60C/20 hrs.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Plots!$B$338:$T$338</c:f>
              <c:numCache/>
            </c:numRef>
          </c:val>
        </c:ser>
        <c:ser>
          <c:idx val="11"/>
          <c:order val="11"/>
          <c:tx>
            <c:strRef>
              <c:f>Plots!$A$339</c:f>
              <c:strCache>
                <c:ptCount val="1"/>
                <c:pt idx="0">
                  <c:v>CE25a In Vapor Phase &amp; after drying at 60C/20 hrs.</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Plots!$B$339:$T$339</c:f>
              <c:numCache/>
            </c:numRef>
          </c:val>
        </c:ser>
        <c:axId val="36214297"/>
        <c:axId val="57493218"/>
      </c:barChart>
      <c:catAx>
        <c:axId val="3621429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57493218"/>
        <c:crosses val="autoZero"/>
        <c:auto val="1"/>
        <c:lblOffset val="1000"/>
        <c:tickLblSkip val="1"/>
        <c:noMultiLvlLbl val="0"/>
      </c:catAx>
      <c:valAx>
        <c:axId val="57493218"/>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Shore A Hardness Change from Baseline, Points</a:t>
                </a:r>
              </a:p>
            </c:rich>
          </c:tx>
          <c:layout>
            <c:manualLayout>
              <c:xMode val="factor"/>
              <c:yMode val="factor"/>
              <c:x val="-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6214297"/>
        <c:crossesAt val="1"/>
        <c:crossBetween val="between"/>
        <c:dispUnits/>
      </c:valAx>
      <c:spPr>
        <a:solidFill>
          <a:srgbClr val="C0C0C0"/>
        </a:solidFill>
        <a:ln w="12700">
          <a:solidFill>
            <a:srgbClr val="808080"/>
          </a:solidFill>
        </a:ln>
      </c:spPr>
    </c:plotArea>
    <c:legend>
      <c:legendPos val="r"/>
      <c:layout>
        <c:manualLayout>
          <c:xMode val="edge"/>
          <c:yMode val="edge"/>
          <c:x val="0.15475"/>
          <c:y val="0.61375"/>
          <c:w val="0.356"/>
          <c:h val="0.245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Fuel Soak - Volume Swell of Selected Elastomes</a:t>
            </a:r>
          </a:p>
        </c:rich>
      </c:tx>
      <c:layout>
        <c:manualLayout>
          <c:xMode val="factor"/>
          <c:yMode val="factor"/>
          <c:x val="0.00425"/>
          <c:y val="0"/>
        </c:manualLayout>
      </c:layout>
      <c:spPr>
        <a:noFill/>
        <a:ln>
          <a:noFill/>
        </a:ln>
      </c:spPr>
    </c:title>
    <c:plotArea>
      <c:layout>
        <c:manualLayout>
          <c:xMode val="edge"/>
          <c:yMode val="edge"/>
          <c:x val="0.01625"/>
          <c:y val="0.047"/>
          <c:w val="0.974"/>
          <c:h val="0.94175"/>
        </c:manualLayout>
      </c:layout>
      <c:barChart>
        <c:barDir val="col"/>
        <c:grouping val="clustered"/>
        <c:varyColors val="0"/>
        <c:ser>
          <c:idx val="0"/>
          <c:order val="0"/>
          <c:tx>
            <c:strRef>
              <c:f>Plots!$A$2</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Data'!$B$12:$T$12</c:f>
                <c:numCache>
                  <c:ptCount val="14"/>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numCache>
              </c:numRef>
            </c:plus>
            <c:minus>
              <c:numRef>
                <c:f>'Final Data'!$B$12:$T$12</c:f>
                <c:numCache>
                  <c:ptCount val="14"/>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numCache>
              </c:numRef>
            </c:minus>
            <c:noEndCap val="0"/>
            <c:spPr>
              <a:ln w="12700">
                <a:solidFill>
                  <a:srgbClr val="000000"/>
                </a:solidFill>
              </a:ln>
            </c:spPr>
          </c:errBars>
          <c:cat>
            <c:strRef>
              <c:f>Plots!$B$1:$O$1</c:f>
              <c:strCache/>
            </c:strRef>
          </c:cat>
          <c:val>
            <c:numRef>
              <c:f>Plots!$B$2:$O$2</c:f>
              <c:numCache/>
            </c:numRef>
          </c:val>
        </c:ser>
        <c:ser>
          <c:idx val="1"/>
          <c:order val="1"/>
          <c:tx>
            <c:strRef>
              <c:f>Plots!$A$3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Data'!$B$90:$T$90</c:f>
                <c:numCache>
                  <c:ptCount val="14"/>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numCache>
              </c:numRef>
            </c:plus>
            <c:minus>
              <c:numRef>
                <c:f>'Final Data'!$B$90:$T$90</c:f>
                <c:numCache>
                  <c:ptCount val="14"/>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numCache>
              </c:numRef>
            </c:minus>
            <c:noEndCap val="0"/>
            <c:spPr>
              <a:ln w="12700">
                <a:solidFill>
                  <a:srgbClr val="000000"/>
                </a:solidFill>
              </a:ln>
            </c:spPr>
          </c:errBars>
          <c:cat>
            <c:strRef>
              <c:f>Plots!$B$1:$O$1</c:f>
              <c:strCache/>
            </c:strRef>
          </c:cat>
          <c:val>
            <c:numRef>
              <c:f>Plots!$B$3:$O$3</c:f>
              <c:numCache/>
            </c:numRef>
          </c:val>
        </c:ser>
        <c:ser>
          <c:idx val="2"/>
          <c:order val="2"/>
          <c:tx>
            <c:strRef>
              <c:f>Plots!$A$4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Data'!$B$64:$T$64</c:f>
                <c:numCache>
                  <c:ptCount val="14"/>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numCache>
              </c:numRef>
            </c:plus>
            <c:minus>
              <c:numRef>
                <c:f>'Final Data'!$B$64:$T$64</c:f>
                <c:numCache>
                  <c:ptCount val="14"/>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numCache>
              </c:numRef>
            </c:minus>
            <c:noEndCap val="0"/>
            <c:spPr>
              <a:ln w="12700">
                <a:solidFill>
                  <a:srgbClr val="000000"/>
                </a:solidFill>
              </a:ln>
            </c:spPr>
          </c:errBars>
          <c:cat>
            <c:strRef>
              <c:f>Plots!$B$1:$O$1</c:f>
              <c:strCache/>
            </c:strRef>
          </c:cat>
          <c:val>
            <c:numRef>
              <c:f>Plots!$B$4:$O$4</c:f>
              <c:numCache/>
            </c:numRef>
          </c:val>
        </c:ser>
        <c:ser>
          <c:idx val="3"/>
          <c:order val="3"/>
          <c:tx>
            <c:strRef>
              <c:f>Plots!$A$5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Data'!$B$116:$J$116</c:f>
                <c:numCache>
                  <c:ptCount val="9"/>
                  <c:pt idx="0">
                    <c:v>0.7</c:v>
                  </c:pt>
                  <c:pt idx="1">
                    <c:v>0.4</c:v>
                  </c:pt>
                  <c:pt idx="2">
                    <c:v>0.4</c:v>
                  </c:pt>
                  <c:pt idx="3">
                    <c:v>0.9</c:v>
                  </c:pt>
                  <c:pt idx="4">
                    <c:v>0.7</c:v>
                  </c:pt>
                  <c:pt idx="5">
                    <c:v>0.7</c:v>
                  </c:pt>
                  <c:pt idx="6">
                    <c:v>0.3</c:v>
                  </c:pt>
                  <c:pt idx="7">
                    <c:v>0.8</c:v>
                  </c:pt>
                  <c:pt idx="8">
                    <c:v>0.5</c:v>
                  </c:pt>
                </c:numCache>
              </c:numRef>
            </c:plus>
            <c:minus>
              <c:numRef>
                <c:f>'Final Data'!$B$116:$J$116</c:f>
                <c:numCache>
                  <c:ptCount val="9"/>
                  <c:pt idx="0">
                    <c:v>0.7</c:v>
                  </c:pt>
                  <c:pt idx="1">
                    <c:v>0.4</c:v>
                  </c:pt>
                  <c:pt idx="2">
                    <c:v>0.4</c:v>
                  </c:pt>
                  <c:pt idx="3">
                    <c:v>0.9</c:v>
                  </c:pt>
                  <c:pt idx="4">
                    <c:v>0.7</c:v>
                  </c:pt>
                  <c:pt idx="5">
                    <c:v>0.7</c:v>
                  </c:pt>
                  <c:pt idx="6">
                    <c:v>0.3</c:v>
                  </c:pt>
                  <c:pt idx="7">
                    <c:v>0.8</c:v>
                  </c:pt>
                  <c:pt idx="8">
                    <c:v>0.5</c:v>
                  </c:pt>
                </c:numCache>
              </c:numRef>
            </c:minus>
            <c:noEndCap val="0"/>
            <c:spPr>
              <a:ln w="12700">
                <a:solidFill>
                  <a:srgbClr val="000000"/>
                </a:solidFill>
              </a:ln>
            </c:spPr>
          </c:errBars>
          <c:cat>
            <c:strRef>
              <c:f>Plots!$B$1:$O$1</c:f>
              <c:strCache/>
            </c:strRef>
          </c:cat>
          <c:val>
            <c:numRef>
              <c:f>Plots!$B$5:$O$5</c:f>
              <c:numCache/>
            </c:numRef>
          </c:val>
        </c:ser>
        <c:ser>
          <c:idx val="4"/>
          <c:order val="4"/>
          <c:tx>
            <c:strRef>
              <c:f>Plots!$A$6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Data'!$B$38:$T$38</c:f>
                <c:numCache>
                  <c:ptCount val="14"/>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numCache>
              </c:numRef>
            </c:plus>
            <c:minus>
              <c:numRef>
                <c:f>'Final Data'!$B$38:$T$38</c:f>
                <c:numCache>
                  <c:ptCount val="14"/>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numCache>
              </c:numRef>
            </c:minus>
            <c:noEndCap val="0"/>
            <c:spPr>
              <a:ln w="12700">
                <a:solidFill>
                  <a:srgbClr val="000000"/>
                </a:solidFill>
              </a:ln>
            </c:spPr>
          </c:errBars>
          <c:cat>
            <c:strRef>
              <c:f>Plots!$B$1:$O$1</c:f>
              <c:strCache/>
            </c:strRef>
          </c:cat>
          <c:val>
            <c:numRef>
              <c:f>Plots!$B$6:$O$6</c:f>
              <c:numCache/>
            </c:numRef>
          </c:val>
        </c:ser>
        <c:axId val="47676915"/>
        <c:axId val="26439052"/>
      </c:barChart>
      <c:catAx>
        <c:axId val="476769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6439052"/>
        <c:crosses val="autoZero"/>
        <c:auto val="1"/>
        <c:lblOffset val="100"/>
        <c:tickLblSkip val="1"/>
        <c:noMultiLvlLbl val="0"/>
      </c:catAx>
      <c:valAx>
        <c:axId val="26439052"/>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Volume Swell</a:t>
                </a:r>
              </a:p>
            </c:rich>
          </c:tx>
          <c:layout>
            <c:manualLayout>
              <c:xMode val="factor"/>
              <c:yMode val="factor"/>
              <c:x val="0.000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7691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445"/>
          <c:y val="0.1045"/>
          <c:w val="0.23475"/>
          <c:h val="0.17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101</xdr:row>
      <xdr:rowOff>85725</xdr:rowOff>
    </xdr:from>
    <xdr:to>
      <xdr:col>13</xdr:col>
      <xdr:colOff>409575</xdr:colOff>
      <xdr:row>133</xdr:row>
      <xdr:rowOff>66675</xdr:rowOff>
    </xdr:to>
    <xdr:graphicFrame>
      <xdr:nvGraphicFramePr>
        <xdr:cNvPr id="1" name="Chart 5"/>
        <xdr:cNvGraphicFramePr/>
      </xdr:nvGraphicFramePr>
      <xdr:xfrm>
        <a:off x="447675" y="17573625"/>
        <a:ext cx="8105775" cy="51625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146</xdr:row>
      <xdr:rowOff>47625</xdr:rowOff>
    </xdr:from>
    <xdr:to>
      <xdr:col>13</xdr:col>
      <xdr:colOff>257175</xdr:colOff>
      <xdr:row>178</xdr:row>
      <xdr:rowOff>9525</xdr:rowOff>
    </xdr:to>
    <xdr:graphicFrame>
      <xdr:nvGraphicFramePr>
        <xdr:cNvPr id="2" name="Chart 6"/>
        <xdr:cNvGraphicFramePr/>
      </xdr:nvGraphicFramePr>
      <xdr:xfrm>
        <a:off x="228600" y="25146000"/>
        <a:ext cx="8172450" cy="5143500"/>
      </xdr:xfrm>
      <a:graphic>
        <a:graphicData uri="http://schemas.openxmlformats.org/drawingml/2006/chart">
          <c:chart xmlns:c="http://schemas.openxmlformats.org/drawingml/2006/chart" r:id="rId2"/>
        </a:graphicData>
      </a:graphic>
    </xdr:graphicFrame>
    <xdr:clientData/>
  </xdr:twoCellAnchor>
  <xdr:twoCellAnchor>
    <xdr:from>
      <xdr:col>0</xdr:col>
      <xdr:colOff>276225</xdr:colOff>
      <xdr:row>188</xdr:row>
      <xdr:rowOff>142875</xdr:rowOff>
    </xdr:from>
    <xdr:to>
      <xdr:col>13</xdr:col>
      <xdr:colOff>266700</xdr:colOff>
      <xdr:row>222</xdr:row>
      <xdr:rowOff>0</xdr:rowOff>
    </xdr:to>
    <xdr:graphicFrame>
      <xdr:nvGraphicFramePr>
        <xdr:cNvPr id="3" name="Chart 7"/>
        <xdr:cNvGraphicFramePr/>
      </xdr:nvGraphicFramePr>
      <xdr:xfrm>
        <a:off x="276225" y="32365950"/>
        <a:ext cx="8134350" cy="5362575"/>
      </xdr:xfrm>
      <a:graphic>
        <a:graphicData uri="http://schemas.openxmlformats.org/drawingml/2006/chart">
          <c:chart xmlns:c="http://schemas.openxmlformats.org/drawingml/2006/chart" r:id="rId3"/>
        </a:graphicData>
      </a:graphic>
    </xdr:graphicFrame>
    <xdr:clientData/>
  </xdr:twoCellAnchor>
  <xdr:twoCellAnchor>
    <xdr:from>
      <xdr:col>0</xdr:col>
      <xdr:colOff>409575</xdr:colOff>
      <xdr:row>241</xdr:row>
      <xdr:rowOff>38100</xdr:rowOff>
    </xdr:from>
    <xdr:to>
      <xdr:col>13</xdr:col>
      <xdr:colOff>323850</xdr:colOff>
      <xdr:row>273</xdr:row>
      <xdr:rowOff>85725</xdr:rowOff>
    </xdr:to>
    <xdr:graphicFrame>
      <xdr:nvGraphicFramePr>
        <xdr:cNvPr id="4" name="Chart 8"/>
        <xdr:cNvGraphicFramePr/>
      </xdr:nvGraphicFramePr>
      <xdr:xfrm>
        <a:off x="409575" y="42462450"/>
        <a:ext cx="8058150" cy="5229225"/>
      </xdr:xfrm>
      <a:graphic>
        <a:graphicData uri="http://schemas.openxmlformats.org/drawingml/2006/chart">
          <c:chart xmlns:c="http://schemas.openxmlformats.org/drawingml/2006/chart" r:id="rId4"/>
        </a:graphicData>
      </a:graphic>
    </xdr:graphicFrame>
    <xdr:clientData/>
  </xdr:twoCellAnchor>
  <xdr:twoCellAnchor>
    <xdr:from>
      <xdr:col>0</xdr:col>
      <xdr:colOff>152400</xdr:colOff>
      <xdr:row>11</xdr:row>
      <xdr:rowOff>0</xdr:rowOff>
    </xdr:from>
    <xdr:to>
      <xdr:col>14</xdr:col>
      <xdr:colOff>247650</xdr:colOff>
      <xdr:row>44</xdr:row>
      <xdr:rowOff>28575</xdr:rowOff>
    </xdr:to>
    <xdr:graphicFrame>
      <xdr:nvGraphicFramePr>
        <xdr:cNvPr id="5" name="Chart 82"/>
        <xdr:cNvGraphicFramePr/>
      </xdr:nvGraphicFramePr>
      <xdr:xfrm>
        <a:off x="152400" y="2266950"/>
        <a:ext cx="8848725" cy="5372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54</xdr:row>
      <xdr:rowOff>114300</xdr:rowOff>
    </xdr:from>
    <xdr:to>
      <xdr:col>14</xdr:col>
      <xdr:colOff>180975</xdr:colOff>
      <xdr:row>87</xdr:row>
      <xdr:rowOff>76200</xdr:rowOff>
    </xdr:to>
    <xdr:graphicFrame>
      <xdr:nvGraphicFramePr>
        <xdr:cNvPr id="6" name="Chart 83"/>
        <xdr:cNvGraphicFramePr/>
      </xdr:nvGraphicFramePr>
      <xdr:xfrm>
        <a:off x="95250" y="9667875"/>
        <a:ext cx="8839200" cy="5305425"/>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288</xdr:row>
      <xdr:rowOff>152400</xdr:rowOff>
    </xdr:from>
    <xdr:to>
      <xdr:col>14</xdr:col>
      <xdr:colOff>171450</xdr:colOff>
      <xdr:row>322</xdr:row>
      <xdr:rowOff>85725</xdr:rowOff>
    </xdr:to>
    <xdr:graphicFrame>
      <xdr:nvGraphicFramePr>
        <xdr:cNvPr id="7" name="Chart 84"/>
        <xdr:cNvGraphicFramePr/>
      </xdr:nvGraphicFramePr>
      <xdr:xfrm>
        <a:off x="95250" y="51158775"/>
        <a:ext cx="8829675" cy="5438775"/>
      </xdr:xfrm>
      <a:graphic>
        <a:graphicData uri="http://schemas.openxmlformats.org/drawingml/2006/chart">
          <c:chart xmlns:c="http://schemas.openxmlformats.org/drawingml/2006/chart" r:id="rId7"/>
        </a:graphicData>
      </a:graphic>
    </xdr:graphicFrame>
    <xdr:clientData/>
  </xdr:twoCellAnchor>
  <xdr:twoCellAnchor>
    <xdr:from>
      <xdr:col>0</xdr:col>
      <xdr:colOff>190500</xdr:colOff>
      <xdr:row>340</xdr:row>
      <xdr:rowOff>133350</xdr:rowOff>
    </xdr:from>
    <xdr:to>
      <xdr:col>13</xdr:col>
      <xdr:colOff>133350</xdr:colOff>
      <xdr:row>374</xdr:row>
      <xdr:rowOff>114300</xdr:rowOff>
    </xdr:to>
    <xdr:graphicFrame>
      <xdr:nvGraphicFramePr>
        <xdr:cNvPr id="8" name="Chart 85"/>
        <xdr:cNvGraphicFramePr/>
      </xdr:nvGraphicFramePr>
      <xdr:xfrm>
        <a:off x="190500" y="61179075"/>
        <a:ext cx="8086725" cy="54864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377</xdr:row>
      <xdr:rowOff>0</xdr:rowOff>
    </xdr:from>
    <xdr:to>
      <xdr:col>14</xdr:col>
      <xdr:colOff>95250</xdr:colOff>
      <xdr:row>410</xdr:row>
      <xdr:rowOff>28575</xdr:rowOff>
    </xdr:to>
    <xdr:graphicFrame>
      <xdr:nvGraphicFramePr>
        <xdr:cNvPr id="9" name="Chart 87"/>
        <xdr:cNvGraphicFramePr/>
      </xdr:nvGraphicFramePr>
      <xdr:xfrm>
        <a:off x="0" y="67036950"/>
        <a:ext cx="8848725" cy="537210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420</xdr:row>
      <xdr:rowOff>95250</xdr:rowOff>
    </xdr:from>
    <xdr:to>
      <xdr:col>14</xdr:col>
      <xdr:colOff>133350</xdr:colOff>
      <xdr:row>452</xdr:row>
      <xdr:rowOff>85725</xdr:rowOff>
    </xdr:to>
    <xdr:graphicFrame>
      <xdr:nvGraphicFramePr>
        <xdr:cNvPr id="10" name="Chart 88"/>
        <xdr:cNvGraphicFramePr/>
      </xdr:nvGraphicFramePr>
      <xdr:xfrm>
        <a:off x="152400" y="74418825"/>
        <a:ext cx="8734425" cy="517207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464</xdr:row>
      <xdr:rowOff>76200</xdr:rowOff>
    </xdr:from>
    <xdr:to>
      <xdr:col>13</xdr:col>
      <xdr:colOff>0</xdr:colOff>
      <xdr:row>495</xdr:row>
      <xdr:rowOff>47625</xdr:rowOff>
    </xdr:to>
    <xdr:graphicFrame>
      <xdr:nvGraphicFramePr>
        <xdr:cNvPr id="11" name="Chart 89"/>
        <xdr:cNvGraphicFramePr/>
      </xdr:nvGraphicFramePr>
      <xdr:xfrm>
        <a:off x="161925" y="81848325"/>
        <a:ext cx="7981950" cy="499110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535</xdr:row>
      <xdr:rowOff>114300</xdr:rowOff>
    </xdr:from>
    <xdr:to>
      <xdr:col>13</xdr:col>
      <xdr:colOff>171450</xdr:colOff>
      <xdr:row>568</xdr:row>
      <xdr:rowOff>133350</xdr:rowOff>
    </xdr:to>
    <xdr:graphicFrame>
      <xdr:nvGraphicFramePr>
        <xdr:cNvPr id="12" name="Chart 167"/>
        <xdr:cNvGraphicFramePr/>
      </xdr:nvGraphicFramePr>
      <xdr:xfrm>
        <a:off x="95250" y="94030800"/>
        <a:ext cx="8220075" cy="5362575"/>
      </xdr:xfrm>
      <a:graphic>
        <a:graphicData uri="http://schemas.openxmlformats.org/drawingml/2006/chart">
          <c:chart xmlns:c="http://schemas.openxmlformats.org/drawingml/2006/chart" r:id="rId12"/>
        </a:graphicData>
      </a:graphic>
    </xdr:graphicFrame>
    <xdr:clientData/>
  </xdr:twoCellAnchor>
  <xdr:twoCellAnchor>
    <xdr:from>
      <xdr:col>0</xdr:col>
      <xdr:colOff>333375</xdr:colOff>
      <xdr:row>579</xdr:row>
      <xdr:rowOff>0</xdr:rowOff>
    </xdr:from>
    <xdr:to>
      <xdr:col>13</xdr:col>
      <xdr:colOff>209550</xdr:colOff>
      <xdr:row>612</xdr:row>
      <xdr:rowOff>142875</xdr:rowOff>
    </xdr:to>
    <xdr:graphicFrame>
      <xdr:nvGraphicFramePr>
        <xdr:cNvPr id="13" name="Chart 168"/>
        <xdr:cNvGraphicFramePr/>
      </xdr:nvGraphicFramePr>
      <xdr:xfrm>
        <a:off x="333375" y="102012750"/>
        <a:ext cx="8020050" cy="5486400"/>
      </xdr:xfrm>
      <a:graphic>
        <a:graphicData uri="http://schemas.openxmlformats.org/drawingml/2006/chart">
          <c:chart xmlns:c="http://schemas.openxmlformats.org/drawingml/2006/chart" r:id="rId13"/>
        </a:graphicData>
      </a:graphic>
    </xdr:graphicFrame>
    <xdr:clientData/>
  </xdr:twoCellAnchor>
  <xdr:twoCellAnchor>
    <xdr:from>
      <xdr:col>0</xdr:col>
      <xdr:colOff>314325</xdr:colOff>
      <xdr:row>622</xdr:row>
      <xdr:rowOff>47625</xdr:rowOff>
    </xdr:from>
    <xdr:to>
      <xdr:col>13</xdr:col>
      <xdr:colOff>190500</xdr:colOff>
      <xdr:row>656</xdr:row>
      <xdr:rowOff>38100</xdr:rowOff>
    </xdr:to>
    <xdr:graphicFrame>
      <xdr:nvGraphicFramePr>
        <xdr:cNvPr id="14" name="Chart 170"/>
        <xdr:cNvGraphicFramePr/>
      </xdr:nvGraphicFramePr>
      <xdr:xfrm>
        <a:off x="314325" y="109994700"/>
        <a:ext cx="8020050" cy="549592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02"/>
  <sheetViews>
    <sheetView zoomScalePageLayoutView="0" workbookViewId="0" topLeftCell="F88">
      <selection activeCell="K110" sqref="K110"/>
    </sheetView>
  </sheetViews>
  <sheetFormatPr defaultColWidth="9.140625" defaultRowHeight="12.75"/>
  <cols>
    <col min="1" max="1" width="12.7109375" style="26" customWidth="1"/>
    <col min="2" max="3" width="12.7109375" style="27" customWidth="1"/>
    <col min="4" max="5" width="25.7109375" style="0" customWidth="1"/>
    <col min="6" max="8" width="8.8515625" style="27" customWidth="1"/>
    <col min="9" max="10" width="17.7109375" style="0" customWidth="1"/>
    <col min="11" max="11" width="27.7109375" style="17" customWidth="1"/>
  </cols>
  <sheetData>
    <row r="1" spans="1:11" ht="25.5">
      <c r="A1" s="164" t="s">
        <v>114</v>
      </c>
      <c r="B1" s="165"/>
      <c r="C1" s="165"/>
      <c r="D1" s="165"/>
      <c r="E1" s="165"/>
      <c r="F1" s="164" t="s">
        <v>113</v>
      </c>
      <c r="G1" s="165"/>
      <c r="H1" s="165"/>
      <c r="I1" s="165"/>
      <c r="J1" s="165"/>
      <c r="K1" s="17" t="s">
        <v>172</v>
      </c>
    </row>
    <row r="2" spans="1:11" ht="25.5">
      <c r="A2" s="7" t="s">
        <v>112</v>
      </c>
      <c r="B2" s="1" t="s">
        <v>105</v>
      </c>
      <c r="C2" s="1" t="s">
        <v>106</v>
      </c>
      <c r="D2" s="3" t="s">
        <v>107</v>
      </c>
      <c r="E2" s="3" t="s">
        <v>108</v>
      </c>
      <c r="F2" s="7" t="s">
        <v>112</v>
      </c>
      <c r="G2" s="1" t="s">
        <v>105</v>
      </c>
      <c r="H2" s="1" t="s">
        <v>106</v>
      </c>
      <c r="I2" s="3" t="s">
        <v>107</v>
      </c>
      <c r="J2" s="3" t="s">
        <v>108</v>
      </c>
      <c r="K2" s="21" t="s">
        <v>143</v>
      </c>
    </row>
    <row r="3" spans="1:11" ht="12.75">
      <c r="A3" s="24" t="s">
        <v>3</v>
      </c>
      <c r="B3" s="25">
        <v>1.3265</v>
      </c>
      <c r="C3" s="25">
        <v>0.3697</v>
      </c>
      <c r="D3" s="22"/>
      <c r="E3" s="22"/>
      <c r="F3" s="25" t="s">
        <v>15</v>
      </c>
      <c r="G3" s="25">
        <v>1.2467</v>
      </c>
      <c r="H3" s="25">
        <v>0.3516</v>
      </c>
      <c r="I3" s="22"/>
      <c r="J3" s="22"/>
      <c r="K3" s="23"/>
    </row>
    <row r="4" spans="1:11" ht="12.75">
      <c r="A4" s="24" t="s">
        <v>4</v>
      </c>
      <c r="B4" s="25">
        <v>1.3453</v>
      </c>
      <c r="C4" s="25">
        <v>0.3791</v>
      </c>
      <c r="D4" s="22"/>
      <c r="E4" s="22"/>
      <c r="F4" s="25" t="s">
        <v>16</v>
      </c>
      <c r="G4" s="25">
        <v>1.3649</v>
      </c>
      <c r="H4" s="25">
        <v>0.3862</v>
      </c>
      <c r="I4" s="22"/>
      <c r="J4" s="22"/>
      <c r="K4" s="23"/>
    </row>
    <row r="5" spans="1:11" ht="12.75">
      <c r="A5" s="24" t="s">
        <v>5</v>
      </c>
      <c r="B5" s="25">
        <v>1.4099</v>
      </c>
      <c r="C5" s="25">
        <v>0.4026</v>
      </c>
      <c r="D5" s="22"/>
      <c r="E5" s="22"/>
      <c r="F5" s="25" t="s">
        <v>17</v>
      </c>
      <c r="G5" s="25">
        <v>1.2384</v>
      </c>
      <c r="H5" s="25">
        <v>0.3455</v>
      </c>
      <c r="I5" s="22"/>
      <c r="J5" s="22"/>
      <c r="K5" s="23"/>
    </row>
    <row r="6" spans="1:11" ht="12.75">
      <c r="A6" s="24"/>
      <c r="B6" s="25"/>
      <c r="C6" s="25"/>
      <c r="D6" s="22"/>
      <c r="E6" s="22"/>
      <c r="F6" s="25"/>
      <c r="G6" s="25"/>
      <c r="H6" s="25"/>
      <c r="I6" s="22"/>
      <c r="J6" s="22"/>
      <c r="K6" s="23"/>
    </row>
    <row r="7" spans="1:11" ht="25.5">
      <c r="A7" s="24" t="s">
        <v>6</v>
      </c>
      <c r="B7" s="25">
        <v>1.7521</v>
      </c>
      <c r="C7" s="25">
        <v>0.682</v>
      </c>
      <c r="D7" s="22"/>
      <c r="E7" s="22"/>
      <c r="F7" s="25" t="s">
        <v>18</v>
      </c>
      <c r="G7" s="25">
        <v>1.5576</v>
      </c>
      <c r="H7" s="25">
        <v>0.602</v>
      </c>
      <c r="I7" s="22"/>
      <c r="J7" s="22"/>
      <c r="K7" s="23" t="s">
        <v>144</v>
      </c>
    </row>
    <row r="8" spans="1:11" ht="12.75">
      <c r="A8" s="24" t="s">
        <v>7</v>
      </c>
      <c r="B8" s="25">
        <v>1.6506</v>
      </c>
      <c r="C8" s="25">
        <v>0.6409</v>
      </c>
      <c r="D8" s="22"/>
      <c r="E8" s="22"/>
      <c r="F8" s="25" t="s">
        <v>19</v>
      </c>
      <c r="G8" s="25">
        <v>1.5705</v>
      </c>
      <c r="H8" s="25">
        <v>0.6038</v>
      </c>
      <c r="I8" s="22"/>
      <c r="J8" s="22"/>
      <c r="K8" s="23"/>
    </row>
    <row r="9" spans="1:11" ht="12.75">
      <c r="A9" s="24" t="s">
        <v>8</v>
      </c>
      <c r="B9" s="25">
        <v>1.5224</v>
      </c>
      <c r="C9" s="25">
        <v>0.5877</v>
      </c>
      <c r="D9" s="22"/>
      <c r="E9" s="22"/>
      <c r="F9" s="25" t="s">
        <v>20</v>
      </c>
      <c r="G9" s="25">
        <v>1.5705</v>
      </c>
      <c r="H9" s="25">
        <v>0.6085</v>
      </c>
      <c r="I9" s="22"/>
      <c r="J9" s="22"/>
      <c r="K9" s="23"/>
    </row>
    <row r="10" spans="1:11" ht="12.75">
      <c r="A10" s="24"/>
      <c r="B10" s="25"/>
      <c r="C10" s="25"/>
      <c r="D10" s="22"/>
      <c r="E10" s="22"/>
      <c r="F10" s="25"/>
      <c r="G10" s="25"/>
      <c r="H10" s="25"/>
      <c r="I10" s="22"/>
      <c r="J10" s="22"/>
      <c r="K10" s="23"/>
    </row>
    <row r="11" spans="1:11" ht="38.25">
      <c r="A11" s="24" t="s">
        <v>9</v>
      </c>
      <c r="B11" s="25">
        <v>1.8097</v>
      </c>
      <c r="C11" s="25">
        <v>0.5266</v>
      </c>
      <c r="D11" s="22"/>
      <c r="E11" s="22"/>
      <c r="F11" s="25" t="s">
        <v>21</v>
      </c>
      <c r="G11" s="25">
        <v>1.7897</v>
      </c>
      <c r="H11" s="25">
        <v>0.5213</v>
      </c>
      <c r="I11" s="22"/>
      <c r="J11" s="22"/>
      <c r="K11" s="23" t="s">
        <v>145</v>
      </c>
    </row>
    <row r="12" spans="1:11" ht="12.75">
      <c r="A12" s="24" t="s">
        <v>10</v>
      </c>
      <c r="B12" s="25">
        <v>1.7736</v>
      </c>
      <c r="C12" s="25">
        <v>0.5137</v>
      </c>
      <c r="D12" s="22"/>
      <c r="E12" s="22"/>
      <c r="F12" s="25" t="s">
        <v>22</v>
      </c>
      <c r="G12" s="25">
        <v>1.7909</v>
      </c>
      <c r="H12" s="25">
        <v>0.5231</v>
      </c>
      <c r="I12" s="22"/>
      <c r="J12" s="22"/>
      <c r="K12" s="23"/>
    </row>
    <row r="13" spans="1:11" ht="12.75">
      <c r="A13" s="24" t="s">
        <v>11</v>
      </c>
      <c r="B13" s="25">
        <v>1.7647</v>
      </c>
      <c r="C13" s="25">
        <v>0.5165</v>
      </c>
      <c r="D13" s="22"/>
      <c r="E13" s="22"/>
      <c r="F13" s="25" t="s">
        <v>23</v>
      </c>
      <c r="G13" s="25">
        <v>1.7902</v>
      </c>
      <c r="H13" s="25">
        <v>0.5221</v>
      </c>
      <c r="I13" s="22"/>
      <c r="J13" s="22"/>
      <c r="K13" s="23"/>
    </row>
    <row r="14" spans="1:11" ht="12.75">
      <c r="A14" s="24"/>
      <c r="B14" s="25"/>
      <c r="C14" s="25"/>
      <c r="D14" s="22"/>
      <c r="E14" s="22"/>
      <c r="F14" s="25"/>
      <c r="G14" s="25"/>
      <c r="H14" s="25"/>
      <c r="I14" s="22"/>
      <c r="J14" s="22"/>
      <c r="K14" s="23"/>
    </row>
    <row r="15" spans="1:11" ht="12.75">
      <c r="A15" s="24" t="s">
        <v>12</v>
      </c>
      <c r="B15" s="25">
        <v>1.5873</v>
      </c>
      <c r="C15" s="25">
        <v>0.3633</v>
      </c>
      <c r="D15" s="22"/>
      <c r="E15" s="22"/>
      <c r="F15" s="25" t="s">
        <v>24</v>
      </c>
      <c r="G15" s="25">
        <v>1.6203</v>
      </c>
      <c r="H15" s="25">
        <v>0.3765</v>
      </c>
      <c r="I15" s="22"/>
      <c r="J15" s="22"/>
      <c r="K15" s="23" t="s">
        <v>608</v>
      </c>
    </row>
    <row r="16" spans="1:11" ht="12.75">
      <c r="A16" s="24" t="s">
        <v>13</v>
      </c>
      <c r="B16" s="25">
        <v>1.5327</v>
      </c>
      <c r="C16" s="25">
        <v>0.3482</v>
      </c>
      <c r="D16" s="22"/>
      <c r="E16" s="22"/>
      <c r="F16" s="25" t="s">
        <v>25</v>
      </c>
      <c r="G16" s="25">
        <v>1.5543</v>
      </c>
      <c r="H16" s="25">
        <v>0.349</v>
      </c>
      <c r="I16" s="22"/>
      <c r="J16" s="22"/>
      <c r="K16" s="23"/>
    </row>
    <row r="17" spans="1:11" ht="12.75">
      <c r="A17" s="24" t="s">
        <v>14</v>
      </c>
      <c r="B17" s="25">
        <v>1.5467</v>
      </c>
      <c r="C17" s="25">
        <v>0.3598</v>
      </c>
      <c r="D17" s="22"/>
      <c r="E17" s="22"/>
      <c r="F17" s="25" t="s">
        <v>26</v>
      </c>
      <c r="G17" s="25">
        <v>1.4633</v>
      </c>
      <c r="H17" s="25">
        <v>0.3352</v>
      </c>
      <c r="I17" s="22"/>
      <c r="J17" s="22"/>
      <c r="K17" s="23"/>
    </row>
    <row r="18" spans="1:11" ht="12.75">
      <c r="A18" s="24"/>
      <c r="B18" s="25"/>
      <c r="C18" s="25"/>
      <c r="D18" s="22"/>
      <c r="E18" s="22"/>
      <c r="F18" s="25"/>
      <c r="G18" s="25"/>
      <c r="H18" s="25"/>
      <c r="I18" s="22"/>
      <c r="J18" s="22"/>
      <c r="K18" s="23"/>
    </row>
    <row r="19" spans="1:11" ht="12.75">
      <c r="A19" s="24" t="s">
        <v>66</v>
      </c>
      <c r="B19" s="25">
        <v>1.8023</v>
      </c>
      <c r="C19" s="25">
        <v>0.4144</v>
      </c>
      <c r="D19" s="22"/>
      <c r="E19" s="22"/>
      <c r="F19" s="25" t="s">
        <v>27</v>
      </c>
      <c r="G19" s="25">
        <v>1.9468</v>
      </c>
      <c r="H19" s="25">
        <v>0.4504</v>
      </c>
      <c r="I19" s="22"/>
      <c r="J19" s="22"/>
      <c r="K19" s="23" t="s">
        <v>609</v>
      </c>
    </row>
    <row r="20" spans="1:11" ht="12.75">
      <c r="A20" s="24" t="s">
        <v>67</v>
      </c>
      <c r="B20" s="25">
        <v>1.7419</v>
      </c>
      <c r="C20" s="25">
        <v>0.388</v>
      </c>
      <c r="D20" s="22"/>
      <c r="E20" s="22"/>
      <c r="F20" s="25" t="s">
        <v>28</v>
      </c>
      <c r="G20" s="25">
        <v>1.6671</v>
      </c>
      <c r="H20" s="25">
        <v>0.3779</v>
      </c>
      <c r="I20" s="22"/>
      <c r="J20" s="22"/>
      <c r="K20" s="23"/>
    </row>
    <row r="21" spans="1:11" ht="12.75">
      <c r="A21" s="24" t="s">
        <v>68</v>
      </c>
      <c r="B21" s="25">
        <v>1.6176</v>
      </c>
      <c r="C21" s="25">
        <v>0.3647</v>
      </c>
      <c r="D21" s="22"/>
      <c r="E21" s="22"/>
      <c r="F21" s="25" t="s">
        <v>29</v>
      </c>
      <c r="G21" s="25">
        <v>1.7133</v>
      </c>
      <c r="H21" s="25">
        <v>0.3983</v>
      </c>
      <c r="I21" s="22"/>
      <c r="J21" s="22"/>
      <c r="K21" s="23"/>
    </row>
    <row r="22" spans="1:11" ht="12.75">
      <c r="A22" s="24"/>
      <c r="B22" s="25"/>
      <c r="C22" s="25"/>
      <c r="D22" s="22"/>
      <c r="E22" s="22"/>
      <c r="F22" s="25"/>
      <c r="G22" s="25"/>
      <c r="H22" s="25"/>
      <c r="I22" s="22"/>
      <c r="J22" s="22"/>
      <c r="K22" s="23"/>
    </row>
    <row r="23" spans="1:11" ht="12.75">
      <c r="A23" s="24" t="s">
        <v>69</v>
      </c>
      <c r="B23" s="25">
        <v>1.7441</v>
      </c>
      <c r="C23" s="25">
        <v>0.5077</v>
      </c>
      <c r="D23" s="22"/>
      <c r="E23" s="22"/>
      <c r="F23" s="25" t="s">
        <v>30</v>
      </c>
      <c r="G23" s="25">
        <v>1.7294</v>
      </c>
      <c r="H23" s="25">
        <v>0.5146</v>
      </c>
      <c r="I23" s="22"/>
      <c r="J23" s="22"/>
      <c r="K23" s="23" t="s">
        <v>610</v>
      </c>
    </row>
    <row r="24" spans="1:11" ht="12.75">
      <c r="A24" s="24" t="s">
        <v>70</v>
      </c>
      <c r="B24" s="25">
        <v>1.6837</v>
      </c>
      <c r="C24" s="25">
        <v>0.489</v>
      </c>
      <c r="D24" s="22"/>
      <c r="E24" s="22"/>
      <c r="F24" s="25" t="s">
        <v>31</v>
      </c>
      <c r="G24" s="25">
        <v>1.5716</v>
      </c>
      <c r="H24" s="25">
        <v>0.4697</v>
      </c>
      <c r="I24" s="22"/>
      <c r="J24" s="22"/>
      <c r="K24" s="23"/>
    </row>
    <row r="25" spans="1:11" ht="12.75">
      <c r="A25" s="24" t="s">
        <v>71</v>
      </c>
      <c r="B25" s="25">
        <v>1.7117</v>
      </c>
      <c r="C25" s="25">
        <v>0.4982</v>
      </c>
      <c r="D25" s="22"/>
      <c r="E25" s="22"/>
      <c r="F25" s="25" t="s">
        <v>32</v>
      </c>
      <c r="G25" s="25">
        <v>1.6362</v>
      </c>
      <c r="H25" s="25">
        <v>0.4861</v>
      </c>
      <c r="I25" s="22"/>
      <c r="J25" s="22"/>
      <c r="K25" s="23"/>
    </row>
    <row r="26" spans="1:11" ht="12.75">
      <c r="A26" s="24"/>
      <c r="B26" s="25"/>
      <c r="C26" s="25"/>
      <c r="D26" s="22"/>
      <c r="E26" s="22"/>
      <c r="F26" s="25"/>
      <c r="G26" s="25"/>
      <c r="H26" s="25"/>
      <c r="I26" s="22"/>
      <c r="J26" s="22"/>
      <c r="K26" s="23"/>
    </row>
    <row r="27" spans="1:11" ht="12.75">
      <c r="A27" s="24" t="s">
        <v>72</v>
      </c>
      <c r="B27" s="25">
        <v>1.9482</v>
      </c>
      <c r="C27" s="25">
        <v>0.6103</v>
      </c>
      <c r="D27" s="22"/>
      <c r="E27" s="22"/>
      <c r="F27" s="25" t="s">
        <v>33</v>
      </c>
      <c r="G27" s="25">
        <v>1.8682</v>
      </c>
      <c r="H27" s="25">
        <v>0.5759</v>
      </c>
      <c r="I27" s="22"/>
      <c r="J27" s="22"/>
      <c r="K27" s="23" t="s">
        <v>611</v>
      </c>
    </row>
    <row r="28" spans="1:11" ht="12.75">
      <c r="A28" s="24" t="s">
        <v>73</v>
      </c>
      <c r="B28" s="25">
        <v>1.7274</v>
      </c>
      <c r="C28" s="25">
        <v>0.5253</v>
      </c>
      <c r="D28" s="22"/>
      <c r="E28" s="22"/>
      <c r="F28" s="25" t="s">
        <v>34</v>
      </c>
      <c r="G28" s="25">
        <v>1.7998</v>
      </c>
      <c r="H28" s="25">
        <v>0.5528</v>
      </c>
      <c r="I28" s="22"/>
      <c r="J28" s="22"/>
      <c r="K28" s="23"/>
    </row>
    <row r="29" spans="1:11" ht="12.75">
      <c r="A29" s="24" t="s">
        <v>74</v>
      </c>
      <c r="B29" s="25">
        <v>1.6644</v>
      </c>
      <c r="C29" s="25">
        <v>0.5104</v>
      </c>
      <c r="D29" s="22"/>
      <c r="E29" s="22"/>
      <c r="F29" s="25" t="s">
        <v>35</v>
      </c>
      <c r="G29" s="25">
        <v>1.6888</v>
      </c>
      <c r="H29" s="25">
        <v>0.5135</v>
      </c>
      <c r="I29" s="22"/>
      <c r="J29" s="22"/>
      <c r="K29" s="23"/>
    </row>
    <row r="30" spans="1:11" ht="12.75">
      <c r="A30" s="24"/>
      <c r="B30" s="25"/>
      <c r="C30" s="25"/>
      <c r="D30" s="22"/>
      <c r="E30" s="22"/>
      <c r="F30" s="25"/>
      <c r="G30" s="25"/>
      <c r="H30" s="25"/>
      <c r="I30" s="22"/>
      <c r="J30" s="22"/>
      <c r="K30" s="23"/>
    </row>
    <row r="31" spans="1:11" ht="12.75">
      <c r="A31" s="24" t="s">
        <v>75</v>
      </c>
      <c r="B31" s="25">
        <v>1.6118</v>
      </c>
      <c r="C31" s="25">
        <v>0.4833</v>
      </c>
      <c r="D31" s="22"/>
      <c r="E31" s="22"/>
      <c r="F31" s="25" t="s">
        <v>36</v>
      </c>
      <c r="G31" s="25">
        <v>1.5675</v>
      </c>
      <c r="H31" s="25">
        <v>0.4739</v>
      </c>
      <c r="I31" s="22"/>
      <c r="J31" s="22"/>
      <c r="K31" s="23" t="s">
        <v>610</v>
      </c>
    </row>
    <row r="32" spans="1:11" ht="12.75">
      <c r="A32" s="24" t="s">
        <v>76</v>
      </c>
      <c r="B32" s="25">
        <v>1.6684</v>
      </c>
      <c r="C32" s="25">
        <v>0.5062</v>
      </c>
      <c r="D32" s="22"/>
      <c r="E32" s="22"/>
      <c r="F32" s="25" t="s">
        <v>37</v>
      </c>
      <c r="G32" s="25">
        <v>1.3493</v>
      </c>
      <c r="H32" s="25">
        <v>0.406</v>
      </c>
      <c r="I32" s="22"/>
      <c r="J32" s="22"/>
      <c r="K32" s="23"/>
    </row>
    <row r="33" spans="1:11" ht="12.75">
      <c r="A33" s="24" t="s">
        <v>77</v>
      </c>
      <c r="B33" s="25">
        <v>1.4216</v>
      </c>
      <c r="C33" s="25">
        <v>0.4311</v>
      </c>
      <c r="D33" s="22"/>
      <c r="E33" s="22"/>
      <c r="F33" s="25" t="s">
        <v>38</v>
      </c>
      <c r="G33" s="25">
        <v>1.574</v>
      </c>
      <c r="H33" s="25">
        <v>0.4767</v>
      </c>
      <c r="I33" s="22"/>
      <c r="J33" s="22"/>
      <c r="K33" s="23"/>
    </row>
    <row r="34" spans="1:11" ht="12.75">
      <c r="A34" s="24"/>
      <c r="B34" s="25"/>
      <c r="C34" s="25"/>
      <c r="D34" s="22"/>
      <c r="E34" s="22"/>
      <c r="F34" s="25"/>
      <c r="G34" s="25"/>
      <c r="H34" s="25"/>
      <c r="I34" s="22"/>
      <c r="J34" s="22"/>
      <c r="K34" s="23"/>
    </row>
    <row r="35" spans="1:11" ht="12.75">
      <c r="A35" s="24" t="s">
        <v>78</v>
      </c>
      <c r="B35" s="25">
        <v>1.7714</v>
      </c>
      <c r="C35" s="25">
        <v>0.5213</v>
      </c>
      <c r="D35" s="22"/>
      <c r="E35" s="22"/>
      <c r="F35" s="25" t="s">
        <v>39</v>
      </c>
      <c r="G35" s="25">
        <v>1.4922</v>
      </c>
      <c r="H35" s="25">
        <v>0.442</v>
      </c>
      <c r="I35" s="22"/>
      <c r="J35" s="22"/>
      <c r="K35" s="23" t="s">
        <v>610</v>
      </c>
    </row>
    <row r="36" spans="1:11" ht="12.75">
      <c r="A36" s="24" t="s">
        <v>79</v>
      </c>
      <c r="B36" s="25">
        <v>1.6482</v>
      </c>
      <c r="C36" s="25">
        <v>0.4758</v>
      </c>
      <c r="D36" s="22"/>
      <c r="E36" s="22"/>
      <c r="F36" s="25" t="s">
        <v>40</v>
      </c>
      <c r="G36" s="25">
        <v>1.4453</v>
      </c>
      <c r="H36" s="25">
        <v>0.4209</v>
      </c>
      <c r="I36" s="22"/>
      <c r="J36" s="22"/>
      <c r="K36" s="23"/>
    </row>
    <row r="37" spans="1:11" ht="12.75">
      <c r="A37" s="24" t="s">
        <v>80</v>
      </c>
      <c r="B37" s="25">
        <v>1.4373</v>
      </c>
      <c r="C37" s="25">
        <v>0.4138</v>
      </c>
      <c r="D37" s="22"/>
      <c r="E37" s="22"/>
      <c r="F37" s="25" t="s">
        <v>41</v>
      </c>
      <c r="G37" s="25">
        <v>1.4808</v>
      </c>
      <c r="H37" s="25">
        <v>0.4298</v>
      </c>
      <c r="I37" s="22"/>
      <c r="J37" s="22"/>
      <c r="K37" s="23"/>
    </row>
    <row r="38" spans="1:11" ht="12.75">
      <c r="A38" s="24"/>
      <c r="B38" s="25"/>
      <c r="C38" s="25"/>
      <c r="D38" s="22"/>
      <c r="E38" s="22"/>
      <c r="F38" s="25"/>
      <c r="G38" s="25"/>
      <c r="H38" s="25"/>
      <c r="I38" s="22"/>
      <c r="J38" s="22"/>
      <c r="K38" s="23"/>
    </row>
    <row r="39" spans="1:11" ht="12.75">
      <c r="A39" s="24" t="s">
        <v>81</v>
      </c>
      <c r="B39" s="25">
        <v>2.1509</v>
      </c>
      <c r="C39" s="25">
        <v>0.9607</v>
      </c>
      <c r="D39" s="22"/>
      <c r="E39" s="22"/>
      <c r="F39" s="25" t="s">
        <v>42</v>
      </c>
      <c r="G39" s="25">
        <v>1.9378</v>
      </c>
      <c r="H39" s="25">
        <v>0.8512</v>
      </c>
      <c r="I39" s="22"/>
      <c r="J39" s="22"/>
      <c r="K39" s="23" t="s">
        <v>117</v>
      </c>
    </row>
    <row r="40" spans="1:11" ht="12.75">
      <c r="A40" s="24" t="s">
        <v>82</v>
      </c>
      <c r="B40" s="25">
        <v>1.7435</v>
      </c>
      <c r="C40" s="25">
        <v>0.7727</v>
      </c>
      <c r="D40" s="22"/>
      <c r="E40" s="22"/>
      <c r="F40" s="25" t="s">
        <v>43</v>
      </c>
      <c r="G40" s="25">
        <v>1.8348</v>
      </c>
      <c r="H40" s="25">
        <v>0.8173</v>
      </c>
      <c r="I40" s="22"/>
      <c r="J40" s="22"/>
      <c r="K40" s="23"/>
    </row>
    <row r="41" spans="1:11" ht="12.75">
      <c r="A41" s="24" t="s">
        <v>83</v>
      </c>
      <c r="B41" s="25">
        <v>1.6815</v>
      </c>
      <c r="C41" s="25">
        <v>0.7477</v>
      </c>
      <c r="D41" s="22"/>
      <c r="E41" s="22"/>
      <c r="F41" s="25" t="s">
        <v>44</v>
      </c>
      <c r="G41" s="25">
        <v>1.7555</v>
      </c>
      <c r="H41" s="25">
        <v>0.7774</v>
      </c>
      <c r="I41" s="22"/>
      <c r="J41" s="22"/>
      <c r="K41" s="23"/>
    </row>
    <row r="42" spans="1:11" ht="12.75">
      <c r="A42" s="24"/>
      <c r="B42" s="25"/>
      <c r="C42" s="25"/>
      <c r="D42" s="22"/>
      <c r="E42" s="22"/>
      <c r="F42" s="25"/>
      <c r="G42" s="25"/>
      <c r="H42" s="25"/>
      <c r="I42" s="22"/>
      <c r="J42" s="22"/>
      <c r="K42" s="23"/>
    </row>
    <row r="43" spans="1:11" ht="12.75">
      <c r="A43" s="24" t="s">
        <v>84</v>
      </c>
      <c r="B43" s="25">
        <v>1.8049</v>
      </c>
      <c r="C43" s="25">
        <v>0.8173</v>
      </c>
      <c r="D43" s="22"/>
      <c r="E43" s="22"/>
      <c r="F43" s="25" t="s">
        <v>45</v>
      </c>
      <c r="G43" s="25">
        <v>1.8116</v>
      </c>
      <c r="H43" s="25">
        <v>0.8219</v>
      </c>
      <c r="I43" s="22"/>
      <c r="J43" s="22"/>
      <c r="K43" s="23" t="s">
        <v>118</v>
      </c>
    </row>
    <row r="44" spans="1:11" ht="12.75">
      <c r="A44" s="24" t="s">
        <v>85</v>
      </c>
      <c r="B44" s="25">
        <v>1.7828</v>
      </c>
      <c r="C44" s="25">
        <v>0.8095</v>
      </c>
      <c r="D44" s="22"/>
      <c r="E44" s="22"/>
      <c r="F44" s="25" t="s">
        <v>46</v>
      </c>
      <c r="G44" s="25">
        <v>1.7262</v>
      </c>
      <c r="H44" s="25">
        <v>0.7802</v>
      </c>
      <c r="I44" s="22"/>
      <c r="J44" s="22"/>
      <c r="K44" s="23"/>
    </row>
    <row r="45" spans="1:11" ht="12.75">
      <c r="A45" s="24" t="s">
        <v>86</v>
      </c>
      <c r="B45" s="25">
        <v>1.8288</v>
      </c>
      <c r="C45" s="25">
        <v>0.8279</v>
      </c>
      <c r="D45" s="22"/>
      <c r="E45" s="22"/>
      <c r="F45" s="25" t="s">
        <v>47</v>
      </c>
      <c r="G45" s="25">
        <v>1.8693</v>
      </c>
      <c r="H45" s="25">
        <v>0.8482</v>
      </c>
      <c r="I45" s="22"/>
      <c r="J45" s="22"/>
      <c r="K45" s="23"/>
    </row>
    <row r="46" spans="1:11" ht="12.75">
      <c r="A46" s="24"/>
      <c r="B46" s="25"/>
      <c r="C46" s="25"/>
      <c r="D46" s="22"/>
      <c r="E46" s="22"/>
      <c r="F46" s="25"/>
      <c r="G46" s="25"/>
      <c r="H46" s="25"/>
      <c r="I46" s="22"/>
      <c r="J46" s="22"/>
      <c r="K46" s="23"/>
    </row>
    <row r="47" spans="1:11" ht="12.75">
      <c r="A47" s="24" t="s">
        <v>87</v>
      </c>
      <c r="B47" s="25">
        <v>1.8781</v>
      </c>
      <c r="C47" s="25">
        <v>0.8503</v>
      </c>
      <c r="D47" s="22"/>
      <c r="E47" s="22"/>
      <c r="F47" s="25" t="s">
        <v>48</v>
      </c>
      <c r="G47" s="25">
        <v>1.8325</v>
      </c>
      <c r="H47" s="25">
        <v>0.8305</v>
      </c>
      <c r="I47" s="22"/>
      <c r="J47" s="22"/>
      <c r="K47" s="23" t="s">
        <v>119</v>
      </c>
    </row>
    <row r="48" spans="1:11" ht="12.75">
      <c r="A48" s="24" t="s">
        <v>88</v>
      </c>
      <c r="B48" s="25">
        <v>1.6957</v>
      </c>
      <c r="C48" s="25">
        <v>0.7651</v>
      </c>
      <c r="D48" s="22"/>
      <c r="E48" s="22"/>
      <c r="F48" s="25" t="s">
        <v>49</v>
      </c>
      <c r="G48" s="25">
        <v>1.8203</v>
      </c>
      <c r="H48" s="25">
        <v>0.8221</v>
      </c>
      <c r="I48" s="22"/>
      <c r="J48" s="22"/>
      <c r="K48" s="23"/>
    </row>
    <row r="49" spans="1:11" ht="12.75">
      <c r="A49" s="24" t="s">
        <v>89</v>
      </c>
      <c r="B49" s="25">
        <v>1.8211</v>
      </c>
      <c r="C49" s="25">
        <v>0.8206</v>
      </c>
      <c r="D49" s="22"/>
      <c r="E49" s="22"/>
      <c r="F49" s="25" t="s">
        <v>50</v>
      </c>
      <c r="G49" s="25">
        <v>1.8121</v>
      </c>
      <c r="H49" s="25">
        <v>0.8208</v>
      </c>
      <c r="I49" s="22"/>
      <c r="J49" s="22"/>
      <c r="K49" s="23"/>
    </row>
    <row r="50" spans="1:11" ht="12.75">
      <c r="A50" s="24"/>
      <c r="B50" s="25"/>
      <c r="C50" s="25"/>
      <c r="D50" s="22"/>
      <c r="E50" s="22"/>
      <c r="F50" s="25"/>
      <c r="G50" s="25"/>
      <c r="H50" s="25"/>
      <c r="I50" s="22"/>
      <c r="J50" s="22"/>
      <c r="K50" s="23"/>
    </row>
    <row r="51" spans="1:11" ht="12.75">
      <c r="A51" s="24" t="s">
        <v>90</v>
      </c>
      <c r="B51" s="25">
        <v>1.8901</v>
      </c>
      <c r="C51" s="25">
        <v>0.8427</v>
      </c>
      <c r="D51" s="22"/>
      <c r="E51" s="22"/>
      <c r="F51" s="25" t="s">
        <v>51</v>
      </c>
      <c r="G51" s="25">
        <v>1.8513</v>
      </c>
      <c r="H51" s="25">
        <v>0.8232</v>
      </c>
      <c r="I51" s="22"/>
      <c r="J51" s="22"/>
      <c r="K51" s="23" t="s">
        <v>120</v>
      </c>
    </row>
    <row r="52" spans="1:11" ht="12.75">
      <c r="A52" s="24" t="s">
        <v>91</v>
      </c>
      <c r="B52" s="25">
        <v>1.8231</v>
      </c>
      <c r="C52" s="25">
        <v>0.8105</v>
      </c>
      <c r="D52" s="22"/>
      <c r="E52" s="22"/>
      <c r="F52" s="25" t="s">
        <v>52</v>
      </c>
      <c r="G52" s="25">
        <v>1.7745</v>
      </c>
      <c r="H52" s="25">
        <v>0.7879</v>
      </c>
      <c r="I52" s="22"/>
      <c r="J52" s="22"/>
      <c r="K52" s="23"/>
    </row>
    <row r="53" spans="1:11" ht="12.75">
      <c r="A53" s="24" t="s">
        <v>92</v>
      </c>
      <c r="B53" s="25">
        <v>1.9095</v>
      </c>
      <c r="C53" s="25">
        <v>0.8505</v>
      </c>
      <c r="D53" s="22"/>
      <c r="E53" s="22"/>
      <c r="F53" s="25" t="s">
        <v>53</v>
      </c>
      <c r="G53" s="25">
        <v>1.7972</v>
      </c>
      <c r="H53" s="25">
        <v>0.7998</v>
      </c>
      <c r="I53" s="22"/>
      <c r="J53" s="22"/>
      <c r="K53" s="23"/>
    </row>
    <row r="54" spans="1:11" ht="12.75">
      <c r="A54" s="24"/>
      <c r="B54" s="25"/>
      <c r="C54" s="25"/>
      <c r="D54" s="22"/>
      <c r="E54" s="22"/>
      <c r="F54" s="25"/>
      <c r="G54" s="25"/>
      <c r="H54" s="25"/>
      <c r="I54" s="22"/>
      <c r="J54" s="22"/>
      <c r="K54" s="23"/>
    </row>
    <row r="55" spans="1:11" ht="12.75">
      <c r="A55" s="24" t="s">
        <v>93</v>
      </c>
      <c r="B55" s="25">
        <v>1.7813</v>
      </c>
      <c r="C55" s="25">
        <v>0.7983</v>
      </c>
      <c r="D55" s="22"/>
      <c r="E55" s="22"/>
      <c r="F55" s="25" t="s">
        <v>54</v>
      </c>
      <c r="G55" s="25">
        <v>1.8662</v>
      </c>
      <c r="H55" s="25">
        <v>0.8352</v>
      </c>
      <c r="I55" s="22"/>
      <c r="J55" s="22"/>
      <c r="K55" s="23" t="s">
        <v>121</v>
      </c>
    </row>
    <row r="56" spans="1:11" ht="12.75">
      <c r="A56" s="24" t="s">
        <v>94</v>
      </c>
      <c r="B56" s="25">
        <v>2.0328</v>
      </c>
      <c r="C56" s="25">
        <v>0.9115</v>
      </c>
      <c r="D56" s="22"/>
      <c r="E56" s="22"/>
      <c r="F56" s="25" t="s">
        <v>55</v>
      </c>
      <c r="G56" s="25">
        <v>2.0641</v>
      </c>
      <c r="H56" s="25">
        <v>0.9224</v>
      </c>
      <c r="I56" s="22"/>
      <c r="J56" s="22"/>
      <c r="K56" s="23"/>
    </row>
    <row r="57" spans="1:11" ht="12.75">
      <c r="A57" s="24" t="s">
        <v>95</v>
      </c>
      <c r="B57" s="25">
        <v>2.0379</v>
      </c>
      <c r="C57" s="25">
        <v>0.9128</v>
      </c>
      <c r="D57" s="22"/>
      <c r="E57" s="22"/>
      <c r="F57" s="25" t="s">
        <v>56</v>
      </c>
      <c r="G57" s="25">
        <v>2.0603</v>
      </c>
      <c r="H57" s="25">
        <v>0.9289</v>
      </c>
      <c r="I57" s="22"/>
      <c r="J57" s="22"/>
      <c r="K57" s="23"/>
    </row>
    <row r="58" spans="1:11" ht="12.75">
      <c r="A58" s="24"/>
      <c r="B58" s="25"/>
      <c r="C58" s="25"/>
      <c r="D58" s="22"/>
      <c r="E58" s="22"/>
      <c r="F58" s="25"/>
      <c r="G58" s="25"/>
      <c r="H58" s="25"/>
      <c r="I58" s="22"/>
      <c r="J58" s="22"/>
      <c r="K58" s="23"/>
    </row>
    <row r="59" spans="1:11" ht="12.75">
      <c r="A59" s="24" t="s">
        <v>96</v>
      </c>
      <c r="B59" s="25">
        <v>2.0126</v>
      </c>
      <c r="C59" s="25">
        <v>0.9397</v>
      </c>
      <c r="D59" s="22"/>
      <c r="E59" s="22"/>
      <c r="F59" s="25" t="s">
        <v>57</v>
      </c>
      <c r="G59" s="25">
        <v>1.8591</v>
      </c>
      <c r="H59" s="25">
        <v>0.8678</v>
      </c>
      <c r="I59" s="22"/>
      <c r="J59" s="22"/>
      <c r="K59" s="23" t="s">
        <v>122</v>
      </c>
    </row>
    <row r="60" spans="1:11" ht="12.75">
      <c r="A60" s="24" t="s">
        <v>97</v>
      </c>
      <c r="B60" s="25">
        <v>1.7872</v>
      </c>
      <c r="C60" s="25">
        <v>0.8318</v>
      </c>
      <c r="D60" s="22"/>
      <c r="E60" s="22"/>
      <c r="F60" s="25" t="s">
        <v>58</v>
      </c>
      <c r="G60" s="25">
        <v>1.9551</v>
      </c>
      <c r="H60" s="25">
        <v>0.9138</v>
      </c>
      <c r="I60" s="22"/>
      <c r="J60" s="22"/>
      <c r="K60" s="23"/>
    </row>
    <row r="61" spans="1:11" ht="12.75">
      <c r="A61" s="24" t="s">
        <v>98</v>
      </c>
      <c r="B61" s="25">
        <v>1.8737</v>
      </c>
      <c r="C61" s="25">
        <v>0.8809</v>
      </c>
      <c r="D61" s="22"/>
      <c r="E61" s="22"/>
      <c r="F61" s="25" t="s">
        <v>59</v>
      </c>
      <c r="G61" s="25">
        <v>1.9312</v>
      </c>
      <c r="H61" s="25">
        <v>0.8987</v>
      </c>
      <c r="I61" s="22"/>
      <c r="J61" s="22"/>
      <c r="K61" s="23"/>
    </row>
    <row r="62" spans="1:11" ht="12.75">
      <c r="A62" s="24"/>
      <c r="B62" s="25"/>
      <c r="C62" s="25"/>
      <c r="D62" s="22"/>
      <c r="E62" s="22"/>
      <c r="F62" s="25"/>
      <c r="G62" s="25"/>
      <c r="H62" s="25"/>
      <c r="I62" s="22"/>
      <c r="J62" s="22"/>
      <c r="K62" s="23"/>
    </row>
    <row r="63" spans="1:11" ht="12.75">
      <c r="A63" s="24" t="s">
        <v>99</v>
      </c>
      <c r="B63" s="25">
        <v>1.9535</v>
      </c>
      <c r="C63" s="25">
        <v>0.9216</v>
      </c>
      <c r="D63" s="22"/>
      <c r="E63" s="22"/>
      <c r="F63" s="25" t="s">
        <v>60</v>
      </c>
      <c r="G63" s="25">
        <v>2.0537</v>
      </c>
      <c r="H63" s="25">
        <v>0.9657</v>
      </c>
      <c r="I63" s="22"/>
      <c r="J63" s="22"/>
      <c r="K63" s="23" t="s">
        <v>123</v>
      </c>
    </row>
    <row r="64" spans="1:11" ht="12.75">
      <c r="A64" s="24" t="s">
        <v>100</v>
      </c>
      <c r="B64" s="25">
        <v>2.114</v>
      </c>
      <c r="C64" s="25">
        <v>0.9938</v>
      </c>
      <c r="D64" s="22"/>
      <c r="E64" s="22"/>
      <c r="F64" s="25" t="s">
        <v>61</v>
      </c>
      <c r="G64" s="25">
        <v>1.9699</v>
      </c>
      <c r="H64" s="25">
        <v>0.9238</v>
      </c>
      <c r="I64" s="22"/>
      <c r="J64" s="22"/>
      <c r="K64" s="23"/>
    </row>
    <row r="65" spans="1:11" ht="12.75">
      <c r="A65" s="24" t="s">
        <v>101</v>
      </c>
      <c r="B65" s="25">
        <v>2.0066</v>
      </c>
      <c r="C65" s="25">
        <v>0.9424</v>
      </c>
      <c r="D65" s="22"/>
      <c r="E65" s="22"/>
      <c r="F65" s="25" t="s">
        <v>62</v>
      </c>
      <c r="G65" s="25">
        <v>2.1622</v>
      </c>
      <c r="H65" s="25">
        <v>1.0202</v>
      </c>
      <c r="I65" s="22"/>
      <c r="J65" s="22"/>
      <c r="K65" s="23"/>
    </row>
    <row r="66" spans="1:11" ht="12.75">
      <c r="A66" s="24"/>
      <c r="B66" s="25"/>
      <c r="C66" s="25"/>
      <c r="D66" s="22"/>
      <c r="E66" s="22"/>
      <c r="F66" s="25"/>
      <c r="G66" s="25"/>
      <c r="H66" s="25"/>
      <c r="I66" s="22"/>
      <c r="J66" s="22"/>
      <c r="K66" s="23"/>
    </row>
    <row r="67" spans="1:11" ht="12.75">
      <c r="A67" s="24" t="s">
        <v>102</v>
      </c>
      <c r="B67" s="25">
        <v>2.0283</v>
      </c>
      <c r="C67" s="25">
        <v>0.932</v>
      </c>
      <c r="D67" s="22"/>
      <c r="E67" s="22"/>
      <c r="F67" s="25" t="s">
        <v>63</v>
      </c>
      <c r="G67" s="25">
        <v>2.0914</v>
      </c>
      <c r="H67" s="25">
        <v>0.9646</v>
      </c>
      <c r="I67" s="22"/>
      <c r="J67" s="22"/>
      <c r="K67" s="23" t="s">
        <v>124</v>
      </c>
    </row>
    <row r="68" spans="1:11" ht="12.75">
      <c r="A68" s="24" t="s">
        <v>103</v>
      </c>
      <c r="B68" s="25">
        <v>2.0158</v>
      </c>
      <c r="C68" s="25">
        <v>0.9254</v>
      </c>
      <c r="D68" s="22"/>
      <c r="E68" s="22"/>
      <c r="F68" s="25" t="s">
        <v>64</v>
      </c>
      <c r="G68" s="25">
        <v>2.063</v>
      </c>
      <c r="H68" s="25">
        <v>0.9467</v>
      </c>
      <c r="I68" s="22"/>
      <c r="J68" s="22"/>
      <c r="K68" s="23"/>
    </row>
    <row r="69" spans="1:11" ht="12.75">
      <c r="A69" s="24" t="s">
        <v>104</v>
      </c>
      <c r="B69" s="25">
        <v>2.0743</v>
      </c>
      <c r="C69" s="25">
        <v>0.9514</v>
      </c>
      <c r="D69" s="22"/>
      <c r="E69" s="22"/>
      <c r="F69" s="25" t="s">
        <v>65</v>
      </c>
      <c r="G69" s="25">
        <v>1.929</v>
      </c>
      <c r="H69" s="25">
        <v>0.887</v>
      </c>
      <c r="I69" s="22"/>
      <c r="J69" s="22"/>
      <c r="K69" s="23"/>
    </row>
    <row r="70" spans="1:11" ht="12.75">
      <c r="A70" s="24"/>
      <c r="B70" s="25"/>
      <c r="C70" s="25"/>
      <c r="D70" s="22"/>
      <c r="E70" s="22"/>
      <c r="F70" s="25"/>
      <c r="G70" s="25"/>
      <c r="H70" s="25"/>
      <c r="I70" s="22"/>
      <c r="J70" s="22"/>
      <c r="K70" s="23"/>
    </row>
    <row r="71" spans="1:11" ht="12.75">
      <c r="A71" s="24" t="s">
        <v>196</v>
      </c>
      <c r="B71" s="25">
        <v>0.9632</v>
      </c>
      <c r="C71" s="25">
        <v>0.2058</v>
      </c>
      <c r="D71" s="22"/>
      <c r="E71" s="22"/>
      <c r="F71" s="25" t="s">
        <v>217</v>
      </c>
      <c r="G71" s="25">
        <v>0.9344</v>
      </c>
      <c r="H71" s="25">
        <v>0.2118</v>
      </c>
      <c r="I71" s="22"/>
      <c r="J71" s="22"/>
      <c r="K71" s="23" t="s">
        <v>238</v>
      </c>
    </row>
    <row r="72" spans="1:11" ht="12.75">
      <c r="A72" s="24" t="s">
        <v>197</v>
      </c>
      <c r="B72" s="25">
        <v>0.9584</v>
      </c>
      <c r="C72" s="25">
        <v>0.207</v>
      </c>
      <c r="D72" s="22"/>
      <c r="E72" s="22"/>
      <c r="F72" s="25" t="s">
        <v>218</v>
      </c>
      <c r="G72" s="25">
        <v>0.9314</v>
      </c>
      <c r="H72" s="25">
        <v>0.2035</v>
      </c>
      <c r="I72" s="22"/>
      <c r="J72" s="22"/>
      <c r="K72" s="23"/>
    </row>
    <row r="73" spans="1:11" ht="12.75">
      <c r="A73" s="24" t="s">
        <v>198</v>
      </c>
      <c r="B73" s="25">
        <v>0.9518</v>
      </c>
      <c r="C73" s="25">
        <v>0.2092</v>
      </c>
      <c r="D73" s="22"/>
      <c r="E73" s="22"/>
      <c r="F73" s="25" t="s">
        <v>219</v>
      </c>
      <c r="G73" s="25">
        <v>0.923</v>
      </c>
      <c r="H73" s="25">
        <v>0.1977</v>
      </c>
      <c r="I73" s="22"/>
      <c r="J73" s="22"/>
      <c r="K73" s="23"/>
    </row>
    <row r="74" spans="1:11" ht="12.75">
      <c r="A74" s="24"/>
      <c r="B74" s="25"/>
      <c r="C74" s="25"/>
      <c r="D74" s="22"/>
      <c r="E74" s="22"/>
      <c r="F74" s="25"/>
      <c r="G74" s="25"/>
      <c r="H74" s="25"/>
      <c r="I74" s="22"/>
      <c r="J74" s="22"/>
      <c r="K74" s="23"/>
    </row>
    <row r="75" spans="1:11" ht="12.75">
      <c r="A75" s="24" t="s">
        <v>199</v>
      </c>
      <c r="B75" s="25">
        <v>1.1807</v>
      </c>
      <c r="C75" s="25">
        <v>0.2283</v>
      </c>
      <c r="D75" s="22"/>
      <c r="E75" s="22"/>
      <c r="F75" s="25" t="s">
        <v>220</v>
      </c>
      <c r="G75" s="25">
        <v>1.335</v>
      </c>
      <c r="H75" s="25">
        <v>0.2654</v>
      </c>
      <c r="I75" s="22"/>
      <c r="J75" s="22"/>
      <c r="K75" s="23" t="s">
        <v>239</v>
      </c>
    </row>
    <row r="76" spans="1:11" ht="12.75">
      <c r="A76" s="24" t="s">
        <v>200</v>
      </c>
      <c r="B76" s="25">
        <v>1.2744</v>
      </c>
      <c r="C76" s="25">
        <v>0.2553</v>
      </c>
      <c r="D76" s="22"/>
      <c r="E76" s="22"/>
      <c r="F76" s="25" t="s">
        <v>221</v>
      </c>
      <c r="G76" s="25">
        <v>1.26</v>
      </c>
      <c r="H76" s="25">
        <v>0.2524</v>
      </c>
      <c r="I76" s="22"/>
      <c r="J76" s="22"/>
      <c r="K76" s="23"/>
    </row>
    <row r="77" spans="1:11" ht="12.75">
      <c r="A77" s="24" t="s">
        <v>201</v>
      </c>
      <c r="B77" s="25">
        <v>1.23</v>
      </c>
      <c r="C77" s="25">
        <v>0.2462</v>
      </c>
      <c r="D77" s="22"/>
      <c r="E77" s="22"/>
      <c r="F77" s="25" t="s">
        <v>222</v>
      </c>
      <c r="G77" s="25">
        <v>1.079</v>
      </c>
      <c r="H77" s="25">
        <v>0.2149</v>
      </c>
      <c r="I77" s="22"/>
      <c r="J77" s="22"/>
      <c r="K77" s="23"/>
    </row>
    <row r="78" spans="1:11" ht="12.75">
      <c r="A78" s="24"/>
      <c r="B78" s="25"/>
      <c r="C78" s="25"/>
      <c r="D78" s="22"/>
      <c r="E78" s="22"/>
      <c r="F78" s="25"/>
      <c r="G78" s="25"/>
      <c r="H78" s="25"/>
      <c r="I78" s="22"/>
      <c r="J78" s="22"/>
      <c r="K78" s="23"/>
    </row>
    <row r="79" spans="1:11" ht="12.75">
      <c r="A79" s="24" t="s">
        <v>202</v>
      </c>
      <c r="B79" s="25">
        <v>1.9258</v>
      </c>
      <c r="C79" s="25">
        <v>0.1705</v>
      </c>
      <c r="D79" s="22"/>
      <c r="E79" s="22"/>
      <c r="F79" s="25" t="s">
        <v>223</v>
      </c>
      <c r="G79" s="25">
        <v>1.9708</v>
      </c>
      <c r="H79" s="25">
        <v>0.1754</v>
      </c>
      <c r="I79" s="22"/>
      <c r="J79" s="22"/>
      <c r="K79" s="23" t="s">
        <v>240</v>
      </c>
    </row>
    <row r="80" spans="1:11" ht="12.75">
      <c r="A80" s="24" t="s">
        <v>203</v>
      </c>
      <c r="B80" s="25">
        <v>1.8424</v>
      </c>
      <c r="C80" s="25">
        <v>0.1659</v>
      </c>
      <c r="D80" s="22"/>
      <c r="E80" s="22"/>
      <c r="F80" s="25" t="s">
        <v>224</v>
      </c>
      <c r="G80" s="25">
        <v>1.836</v>
      </c>
      <c r="H80" s="25">
        <v>0.1579</v>
      </c>
      <c r="I80" s="22"/>
      <c r="J80" s="22"/>
      <c r="K80" s="23"/>
    </row>
    <row r="81" spans="1:11" ht="12.75">
      <c r="A81" s="24" t="s">
        <v>204</v>
      </c>
      <c r="B81" s="25">
        <v>1.83</v>
      </c>
      <c r="C81" s="25">
        <v>0.1601</v>
      </c>
      <c r="D81" s="22"/>
      <c r="E81" s="22"/>
      <c r="F81" s="25" t="s">
        <v>225</v>
      </c>
      <c r="G81" s="25">
        <v>1.7962</v>
      </c>
      <c r="H81" s="25">
        <v>0.1565</v>
      </c>
      <c r="I81" s="22"/>
      <c r="J81" s="22"/>
      <c r="K81" s="23"/>
    </row>
    <row r="82" spans="1:11" ht="12.75">
      <c r="A82" s="24"/>
      <c r="B82" s="25"/>
      <c r="C82" s="25"/>
      <c r="D82" s="22"/>
      <c r="E82" s="22"/>
      <c r="F82" s="25"/>
      <c r="G82" s="25"/>
      <c r="H82" s="25"/>
      <c r="I82" s="22"/>
      <c r="J82" s="22"/>
      <c r="K82" s="23"/>
    </row>
    <row r="83" spans="1:11" ht="25.5">
      <c r="A83" s="24" t="s">
        <v>205</v>
      </c>
      <c r="B83" s="25">
        <v>2.4318</v>
      </c>
      <c r="C83" s="25">
        <v>1.139</v>
      </c>
      <c r="D83" s="22"/>
      <c r="E83" s="22"/>
      <c r="F83" s="25" t="s">
        <v>226</v>
      </c>
      <c r="G83" s="25">
        <v>2.484</v>
      </c>
      <c r="H83" s="25">
        <v>1.1712</v>
      </c>
      <c r="I83" s="22"/>
      <c r="J83" s="22"/>
      <c r="K83" s="23" t="s">
        <v>241</v>
      </c>
    </row>
    <row r="84" spans="1:11" ht="12.75">
      <c r="A84" s="24" t="s">
        <v>206</v>
      </c>
      <c r="B84" s="25">
        <v>2.3425</v>
      </c>
      <c r="C84" s="25">
        <v>1.0981</v>
      </c>
      <c r="D84" s="22"/>
      <c r="E84" s="22"/>
      <c r="F84" s="25" t="s">
        <v>227</v>
      </c>
      <c r="G84" s="25">
        <v>2.3612</v>
      </c>
      <c r="H84" s="25">
        <v>1.1072</v>
      </c>
      <c r="I84" s="22"/>
      <c r="J84" s="22"/>
      <c r="K84" s="23"/>
    </row>
    <row r="85" spans="1:11" ht="12.75">
      <c r="A85" s="24" t="s">
        <v>207</v>
      </c>
      <c r="B85" s="25">
        <v>2.2209</v>
      </c>
      <c r="C85" s="25">
        <v>1.0433</v>
      </c>
      <c r="D85" s="22"/>
      <c r="E85" s="22"/>
      <c r="F85" s="25" t="s">
        <v>228</v>
      </c>
      <c r="G85" s="25">
        <v>2.279</v>
      </c>
      <c r="H85" s="25">
        <v>1.0665</v>
      </c>
      <c r="I85" s="22"/>
      <c r="J85" s="22"/>
      <c r="K85" s="23"/>
    </row>
    <row r="86" spans="1:11" ht="12.75">
      <c r="A86" s="24"/>
      <c r="B86" s="25"/>
      <c r="C86" s="25"/>
      <c r="D86" s="22"/>
      <c r="E86" s="22"/>
      <c r="F86" s="25"/>
      <c r="G86" s="25"/>
      <c r="H86" s="25"/>
      <c r="I86" s="22"/>
      <c r="J86" s="22"/>
      <c r="K86" s="23"/>
    </row>
    <row r="87" spans="1:11" ht="25.5">
      <c r="A87" s="24" t="s">
        <v>208</v>
      </c>
      <c r="B87" s="25">
        <v>2.2709</v>
      </c>
      <c r="C87" s="25">
        <v>1.0226</v>
      </c>
      <c r="D87" s="22"/>
      <c r="E87" s="22"/>
      <c r="F87" s="25" t="s">
        <v>229</v>
      </c>
      <c r="G87" s="25">
        <v>2.2233</v>
      </c>
      <c r="H87" s="25">
        <v>0.989</v>
      </c>
      <c r="I87" s="22"/>
      <c r="J87" s="22"/>
      <c r="K87" s="23" t="s">
        <v>242</v>
      </c>
    </row>
    <row r="88" spans="1:11" ht="12.75">
      <c r="A88" s="24" t="s">
        <v>209</v>
      </c>
      <c r="B88" s="25">
        <v>2.1976</v>
      </c>
      <c r="C88" s="25">
        <v>0.9859</v>
      </c>
      <c r="D88" s="22"/>
      <c r="E88" s="22"/>
      <c r="F88" s="25" t="s">
        <v>230</v>
      </c>
      <c r="G88" s="25">
        <v>2.0086</v>
      </c>
      <c r="H88" s="25">
        <v>0.9034</v>
      </c>
      <c r="I88" s="22"/>
      <c r="J88" s="22"/>
      <c r="K88" s="23"/>
    </row>
    <row r="89" spans="1:11" ht="12.75">
      <c r="A89" s="24" t="s">
        <v>210</v>
      </c>
      <c r="B89" s="25">
        <v>2.1084</v>
      </c>
      <c r="C89" s="25">
        <v>0.9456</v>
      </c>
      <c r="D89" s="22"/>
      <c r="E89" s="22"/>
      <c r="F89" s="25" t="s">
        <v>231</v>
      </c>
      <c r="G89" s="25">
        <v>2.1014</v>
      </c>
      <c r="H89" s="25">
        <v>0.942</v>
      </c>
      <c r="I89" s="22"/>
      <c r="J89" s="22"/>
      <c r="K89" s="23"/>
    </row>
    <row r="90" spans="1:11" ht="12.75">
      <c r="A90" s="24"/>
      <c r="B90" s="25"/>
      <c r="C90" s="25"/>
      <c r="D90" s="22"/>
      <c r="E90" s="22"/>
      <c r="F90" s="25"/>
      <c r="G90" s="25"/>
      <c r="H90" s="25"/>
      <c r="I90" s="22"/>
      <c r="J90" s="22"/>
      <c r="K90" s="23"/>
    </row>
    <row r="91" spans="1:11" ht="25.5">
      <c r="A91" s="24" t="s">
        <v>211</v>
      </c>
      <c r="B91" s="25">
        <v>2.4288</v>
      </c>
      <c r="C91" s="25">
        <v>1.1368</v>
      </c>
      <c r="D91" s="22"/>
      <c r="E91" s="22"/>
      <c r="F91" s="25" t="s">
        <v>232</v>
      </c>
      <c r="G91" s="25">
        <v>2.2011</v>
      </c>
      <c r="H91" s="25">
        <v>1.0282</v>
      </c>
      <c r="I91" s="22"/>
      <c r="J91" s="22"/>
      <c r="K91" s="23" t="s">
        <v>243</v>
      </c>
    </row>
    <row r="92" spans="1:11" ht="12.75">
      <c r="A92" s="24" t="s">
        <v>212</v>
      </c>
      <c r="B92" s="25">
        <v>2.3448</v>
      </c>
      <c r="C92" s="25">
        <v>1.0896</v>
      </c>
      <c r="D92" s="22"/>
      <c r="E92" s="22"/>
      <c r="F92" s="25" t="s">
        <v>233</v>
      </c>
      <c r="G92" s="25">
        <v>2.265</v>
      </c>
      <c r="H92" s="25">
        <v>1.0559</v>
      </c>
      <c r="I92" s="22"/>
      <c r="J92" s="22"/>
      <c r="K92" s="23"/>
    </row>
    <row r="93" spans="1:11" ht="12.75">
      <c r="A93" s="24" t="s">
        <v>213</v>
      </c>
      <c r="B93" s="25">
        <v>2.0663</v>
      </c>
      <c r="C93" s="25">
        <v>0.9626</v>
      </c>
      <c r="D93" s="22"/>
      <c r="E93" s="22"/>
      <c r="F93" s="25" t="s">
        <v>234</v>
      </c>
      <c r="G93" s="25">
        <v>2.2359</v>
      </c>
      <c r="H93" s="25">
        <v>1.0422</v>
      </c>
      <c r="I93" s="22"/>
      <c r="J93" s="22"/>
      <c r="K93" s="23"/>
    </row>
    <row r="94" spans="1:11" ht="12.75">
      <c r="A94" s="24"/>
      <c r="B94" s="25"/>
      <c r="C94" s="25"/>
      <c r="D94" s="22"/>
      <c r="E94" s="22"/>
      <c r="F94" s="25"/>
      <c r="G94" s="25"/>
      <c r="H94" s="25"/>
      <c r="I94" s="22"/>
      <c r="J94" s="22"/>
      <c r="K94" s="23"/>
    </row>
    <row r="95" spans="1:11" ht="25.5">
      <c r="A95" s="24" t="s">
        <v>214</v>
      </c>
      <c r="B95" s="25">
        <v>2.485</v>
      </c>
      <c r="C95" s="25">
        <v>1.1435</v>
      </c>
      <c r="D95" s="22"/>
      <c r="E95" s="22"/>
      <c r="F95" s="25" t="s">
        <v>235</v>
      </c>
      <c r="G95" s="25">
        <v>2.3956</v>
      </c>
      <c r="H95" s="25">
        <v>1.0949</v>
      </c>
      <c r="I95" s="22"/>
      <c r="J95" s="22"/>
      <c r="K95" s="23" t="s">
        <v>244</v>
      </c>
    </row>
    <row r="96" spans="1:11" ht="12.75">
      <c r="A96" s="24" t="s">
        <v>215</v>
      </c>
      <c r="B96" s="25">
        <v>2.4073</v>
      </c>
      <c r="C96" s="25">
        <v>1.1012</v>
      </c>
      <c r="D96" s="22"/>
      <c r="E96" s="22"/>
      <c r="F96" s="25" t="s">
        <v>236</v>
      </c>
      <c r="G96" s="25">
        <v>2.4008</v>
      </c>
      <c r="H96" s="25">
        <v>1.0995</v>
      </c>
      <c r="I96" s="22"/>
      <c r="J96" s="22"/>
      <c r="K96" s="23"/>
    </row>
    <row r="97" spans="1:11" ht="12.75">
      <c r="A97" s="24" t="s">
        <v>216</v>
      </c>
      <c r="B97" s="25">
        <v>2.1775</v>
      </c>
      <c r="C97" s="25">
        <v>0.9946</v>
      </c>
      <c r="D97" s="22"/>
      <c r="E97" s="22"/>
      <c r="F97" s="25" t="s">
        <v>237</v>
      </c>
      <c r="G97" s="25">
        <v>2.3448</v>
      </c>
      <c r="H97" s="25">
        <v>1.0751</v>
      </c>
      <c r="I97" s="22"/>
      <c r="J97" s="22"/>
      <c r="K97" s="23"/>
    </row>
    <row r="98" spans="1:11" ht="12.75">
      <c r="A98" s="24"/>
      <c r="B98" s="25"/>
      <c r="C98" s="25"/>
      <c r="D98" s="22"/>
      <c r="E98" s="22"/>
      <c r="F98" s="25"/>
      <c r="G98" s="25"/>
      <c r="H98" s="25"/>
      <c r="I98" s="22"/>
      <c r="J98" s="22"/>
      <c r="K98" s="23"/>
    </row>
    <row r="99" spans="1:11" ht="12.75">
      <c r="A99" s="24"/>
      <c r="B99" s="25"/>
      <c r="C99" s="25"/>
      <c r="D99" s="22"/>
      <c r="E99" s="22"/>
      <c r="F99" s="25"/>
      <c r="G99" s="25"/>
      <c r="H99" s="25"/>
      <c r="I99" s="22"/>
      <c r="J99" s="22"/>
      <c r="K99" s="23"/>
    </row>
    <row r="100" spans="1:11" ht="12.75">
      <c r="A100" s="24"/>
      <c r="B100" s="25"/>
      <c r="C100" s="25"/>
      <c r="D100" s="22"/>
      <c r="E100" s="22"/>
      <c r="F100" s="25"/>
      <c r="G100" s="25"/>
      <c r="H100" s="25"/>
      <c r="I100" s="22"/>
      <c r="J100" s="22"/>
      <c r="K100" s="23"/>
    </row>
    <row r="101" spans="1:11" ht="12.75">
      <c r="A101" s="24"/>
      <c r="B101" s="25"/>
      <c r="C101" s="25"/>
      <c r="D101" s="22"/>
      <c r="E101" s="22"/>
      <c r="F101" s="25"/>
      <c r="G101" s="25"/>
      <c r="H101" s="25"/>
      <c r="I101" s="22"/>
      <c r="J101" s="22"/>
      <c r="K101" s="23"/>
    </row>
    <row r="102" spans="1:11" ht="12.75">
      <c r="A102" s="24"/>
      <c r="B102" s="25"/>
      <c r="C102" s="25"/>
      <c r="D102" s="22"/>
      <c r="E102" s="22"/>
      <c r="F102" s="25"/>
      <c r="G102" s="25"/>
      <c r="H102" s="25"/>
      <c r="I102" s="22"/>
      <c r="J102" s="22"/>
      <c r="K102" s="23"/>
    </row>
  </sheetData>
  <sheetProtection/>
  <mergeCells count="2">
    <mergeCell ref="A1:E1"/>
    <mergeCell ref="F1:J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00"/>
  <sheetViews>
    <sheetView zoomScalePageLayoutView="0" workbookViewId="0" topLeftCell="A91">
      <selection activeCell="F107" sqref="F107"/>
    </sheetView>
  </sheetViews>
  <sheetFormatPr defaultColWidth="9.140625" defaultRowHeight="19.5" customHeight="1"/>
  <cols>
    <col min="1" max="3" width="8.8515625" style="22" customWidth="1"/>
    <col min="4" max="5" width="21.7109375" style="22" customWidth="1"/>
    <col min="6" max="6" width="20.7109375" style="106" customWidth="1"/>
  </cols>
  <sheetData>
    <row r="1" spans="1:6" ht="61.5" customHeight="1">
      <c r="A1" s="208" t="s">
        <v>309</v>
      </c>
      <c r="B1" s="208"/>
      <c r="C1" s="208"/>
      <c r="D1" s="208"/>
      <c r="E1" s="208"/>
      <c r="F1" s="106" t="s">
        <v>311</v>
      </c>
    </row>
    <row r="2" spans="1:5" ht="19.5" customHeight="1">
      <c r="A2" s="7" t="s">
        <v>112</v>
      </c>
      <c r="B2" s="1" t="s">
        <v>105</v>
      </c>
      <c r="C2" s="1" t="s">
        <v>106</v>
      </c>
      <c r="D2" s="3" t="s">
        <v>107</v>
      </c>
      <c r="E2" s="3" t="s">
        <v>108</v>
      </c>
    </row>
    <row r="3" spans="1:6" ht="19.5" customHeight="1">
      <c r="A3" s="22" t="s">
        <v>312</v>
      </c>
      <c r="B3" s="22">
        <v>1.3715</v>
      </c>
      <c r="C3" s="22">
        <v>0.3917</v>
      </c>
      <c r="F3" s="106" t="s">
        <v>373</v>
      </c>
    </row>
    <row r="4" spans="1:3" ht="19.5" customHeight="1">
      <c r="A4" s="22" t="s">
        <v>313</v>
      </c>
      <c r="B4" s="22">
        <v>1.4354</v>
      </c>
      <c r="C4" s="22">
        <v>0.4071</v>
      </c>
    </row>
    <row r="5" spans="1:3" ht="19.5" customHeight="1">
      <c r="A5" s="22" t="s">
        <v>314</v>
      </c>
      <c r="B5" s="22">
        <v>1.3947</v>
      </c>
      <c r="C5" s="22">
        <v>0.3956</v>
      </c>
    </row>
    <row r="6" ht="19.5" customHeight="1">
      <c r="E6" s="43" t="s">
        <v>276</v>
      </c>
    </row>
    <row r="7" ht="19.5" customHeight="1">
      <c r="E7" s="43" t="s">
        <v>277</v>
      </c>
    </row>
    <row r="8" spans="1:6" ht="19.5" customHeight="1">
      <c r="A8" s="22" t="s">
        <v>315</v>
      </c>
      <c r="B8" s="22">
        <v>1.5556</v>
      </c>
      <c r="C8" s="22">
        <v>0.6035</v>
      </c>
      <c r="F8" s="106" t="s">
        <v>374</v>
      </c>
    </row>
    <row r="9" spans="1:3" ht="19.5" customHeight="1">
      <c r="A9" s="22" t="s">
        <v>316</v>
      </c>
      <c r="B9" s="22">
        <v>1.5891</v>
      </c>
      <c r="C9" s="22">
        <v>0.6187</v>
      </c>
    </row>
    <row r="10" spans="1:3" ht="19.5" customHeight="1">
      <c r="A10" s="22" t="s">
        <v>317</v>
      </c>
      <c r="B10" s="22">
        <v>1.5604</v>
      </c>
      <c r="C10" s="22">
        <v>0.61</v>
      </c>
    </row>
    <row r="11" ht="19.5" customHeight="1">
      <c r="E11" s="43" t="s">
        <v>276</v>
      </c>
    </row>
    <row r="12" ht="19.5" customHeight="1">
      <c r="E12" s="43" t="s">
        <v>277</v>
      </c>
    </row>
    <row r="13" spans="1:6" ht="19.5" customHeight="1">
      <c r="A13" s="22" t="s">
        <v>318</v>
      </c>
      <c r="B13" s="22">
        <v>1.8276</v>
      </c>
      <c r="C13" s="22">
        <v>0.5402</v>
      </c>
      <c r="F13" s="106" t="s">
        <v>375</v>
      </c>
    </row>
    <row r="14" spans="1:3" ht="19.5" customHeight="1">
      <c r="A14" s="22" t="s">
        <v>319</v>
      </c>
      <c r="B14" s="22">
        <v>1.8029</v>
      </c>
      <c r="C14" s="22">
        <v>0.5363</v>
      </c>
    </row>
    <row r="15" spans="1:3" ht="19.5" customHeight="1">
      <c r="A15" s="22" t="s">
        <v>320</v>
      </c>
      <c r="B15" s="22">
        <v>1.8046</v>
      </c>
      <c r="C15" s="22">
        <v>0.5337</v>
      </c>
    </row>
    <row r="18" spans="1:6" ht="19.5" customHeight="1">
      <c r="A18" s="22" t="s">
        <v>321</v>
      </c>
      <c r="B18" s="22">
        <v>1.5722</v>
      </c>
      <c r="C18" s="22">
        <v>0.3679</v>
      </c>
      <c r="F18" s="106" t="s">
        <v>614</v>
      </c>
    </row>
    <row r="19" spans="1:3" ht="19.5" customHeight="1">
      <c r="A19" s="22" t="s">
        <v>322</v>
      </c>
      <c r="B19" s="22">
        <v>1.5483</v>
      </c>
      <c r="C19" s="22">
        <v>0.3581</v>
      </c>
    </row>
    <row r="20" spans="1:3" ht="19.5" customHeight="1">
      <c r="A20" s="22" t="s">
        <v>323</v>
      </c>
      <c r="B20" s="22">
        <v>1.5023</v>
      </c>
      <c r="C20" s="22">
        <v>0.3454</v>
      </c>
    </row>
    <row r="23" spans="1:6" ht="19.5" customHeight="1">
      <c r="A23" s="22" t="s">
        <v>324</v>
      </c>
      <c r="B23" s="22">
        <v>1.7042</v>
      </c>
      <c r="C23" s="22">
        <v>0.3955</v>
      </c>
      <c r="F23" s="106" t="s">
        <v>615</v>
      </c>
    </row>
    <row r="24" spans="1:3" ht="19.5" customHeight="1">
      <c r="A24" s="22" t="s">
        <v>325</v>
      </c>
      <c r="B24" s="22">
        <v>1.694</v>
      </c>
      <c r="C24" s="22">
        <v>0.3981</v>
      </c>
    </row>
    <row r="25" spans="1:3" ht="19.5" customHeight="1">
      <c r="A25" s="22" t="s">
        <v>326</v>
      </c>
      <c r="B25" s="22">
        <v>1.6895</v>
      </c>
      <c r="C25" s="22">
        <v>0.3867</v>
      </c>
    </row>
    <row r="28" spans="1:6" ht="19.5" customHeight="1">
      <c r="A28" s="22" t="s">
        <v>327</v>
      </c>
      <c r="B28" s="22">
        <v>1.7216</v>
      </c>
      <c r="C28" s="22">
        <v>0.5063</v>
      </c>
      <c r="F28" s="106" t="s">
        <v>616</v>
      </c>
    </row>
    <row r="29" spans="1:3" ht="19.5" customHeight="1">
      <c r="A29" s="22" t="s">
        <v>328</v>
      </c>
      <c r="B29" s="22">
        <v>1.7824</v>
      </c>
      <c r="C29" s="22">
        <v>0.5347</v>
      </c>
    </row>
    <row r="30" spans="1:3" ht="19.5" customHeight="1">
      <c r="A30" s="22" t="s">
        <v>329</v>
      </c>
      <c r="B30" s="22">
        <v>1.7248</v>
      </c>
      <c r="C30" s="22">
        <v>0.5068</v>
      </c>
    </row>
    <row r="33" spans="1:6" ht="19.5" customHeight="1">
      <c r="A33" s="22" t="s">
        <v>330</v>
      </c>
      <c r="B33" s="22">
        <v>1.8145</v>
      </c>
      <c r="C33" s="22">
        <v>0.5572</v>
      </c>
      <c r="F33" s="106" t="s">
        <v>617</v>
      </c>
    </row>
    <row r="34" spans="1:3" ht="19.5" customHeight="1">
      <c r="A34" s="22" t="s">
        <v>331</v>
      </c>
      <c r="B34" s="22">
        <v>1.7862</v>
      </c>
      <c r="C34" s="22">
        <v>0.5504</v>
      </c>
    </row>
    <row r="35" spans="1:3" ht="19.5" customHeight="1">
      <c r="A35" s="22" t="s">
        <v>332</v>
      </c>
      <c r="B35" s="22">
        <v>1.8154</v>
      </c>
      <c r="C35" s="22">
        <v>0.5584</v>
      </c>
    </row>
    <row r="38" spans="1:6" ht="19.5" customHeight="1">
      <c r="A38" s="22" t="s">
        <v>333</v>
      </c>
      <c r="B38" s="22">
        <v>1.4166</v>
      </c>
      <c r="C38" s="22">
        <v>0.4309</v>
      </c>
      <c r="F38" s="106" t="s">
        <v>612</v>
      </c>
    </row>
    <row r="39" spans="1:3" ht="19.5" customHeight="1">
      <c r="A39" s="22" t="s">
        <v>334</v>
      </c>
      <c r="B39" s="22">
        <v>1.6729</v>
      </c>
      <c r="C39" s="22">
        <v>0.5068</v>
      </c>
    </row>
    <row r="40" spans="1:3" ht="19.5" customHeight="1">
      <c r="A40" s="22" t="s">
        <v>335</v>
      </c>
      <c r="B40" s="22">
        <v>1.5071</v>
      </c>
      <c r="C40" s="22">
        <v>0.4523</v>
      </c>
    </row>
    <row r="43" spans="1:6" ht="19.5" customHeight="1">
      <c r="A43" s="22" t="s">
        <v>336</v>
      </c>
      <c r="B43" s="22">
        <v>1.5187</v>
      </c>
      <c r="C43" s="22">
        <v>0.4412</v>
      </c>
      <c r="F43" s="106" t="s">
        <v>613</v>
      </c>
    </row>
    <row r="44" spans="1:3" ht="19.5" customHeight="1">
      <c r="A44" s="22" t="s">
        <v>337</v>
      </c>
      <c r="B44" s="22">
        <v>1.4591</v>
      </c>
      <c r="C44" s="22">
        <v>0.4296</v>
      </c>
    </row>
    <row r="45" spans="1:3" ht="19.5" customHeight="1">
      <c r="A45" s="22" t="s">
        <v>338</v>
      </c>
      <c r="B45" s="22">
        <v>1.4665</v>
      </c>
      <c r="C45" s="22">
        <v>0.4287</v>
      </c>
    </row>
    <row r="48" spans="1:6" ht="19.5" customHeight="1">
      <c r="A48" s="22" t="s">
        <v>339</v>
      </c>
      <c r="B48" s="22">
        <v>1.7486</v>
      </c>
      <c r="C48" s="22">
        <v>0.7803</v>
      </c>
      <c r="F48" s="106" t="s">
        <v>371</v>
      </c>
    </row>
    <row r="49" spans="1:3" ht="19.5" customHeight="1">
      <c r="A49" s="22" t="s">
        <v>340</v>
      </c>
      <c r="B49" s="22">
        <v>1.8128</v>
      </c>
      <c r="C49" s="22">
        <v>0.8076</v>
      </c>
    </row>
    <row r="50" spans="1:3" ht="19.5" customHeight="1">
      <c r="A50" s="22" t="s">
        <v>341</v>
      </c>
      <c r="B50" s="22">
        <v>1.909</v>
      </c>
      <c r="C50" s="22">
        <v>0.8502</v>
      </c>
    </row>
    <row r="53" spans="1:6" ht="19.5" customHeight="1">
      <c r="A53" s="22" t="s">
        <v>342</v>
      </c>
      <c r="B53" s="22">
        <v>1.865</v>
      </c>
      <c r="C53" s="22">
        <v>0.8522</v>
      </c>
      <c r="F53" s="106" t="s">
        <v>372</v>
      </c>
    </row>
    <row r="54" spans="1:3" ht="19.5" customHeight="1">
      <c r="A54" s="22" t="s">
        <v>343</v>
      </c>
      <c r="B54" s="22">
        <v>1.8716</v>
      </c>
      <c r="C54" s="22">
        <v>0.8528</v>
      </c>
    </row>
    <row r="55" spans="1:3" ht="19.5" customHeight="1">
      <c r="A55" s="22" t="s">
        <v>344</v>
      </c>
      <c r="B55" s="22">
        <v>1.7597</v>
      </c>
      <c r="C55" s="22">
        <v>0.8012</v>
      </c>
    </row>
    <row r="58" spans="1:6" ht="19.5" customHeight="1">
      <c r="A58" s="22" t="s">
        <v>345</v>
      </c>
      <c r="B58" s="22">
        <v>1.7702</v>
      </c>
      <c r="C58" s="22">
        <v>0.8021</v>
      </c>
      <c r="F58" s="106" t="s">
        <v>369</v>
      </c>
    </row>
    <row r="59" spans="1:3" ht="19.5" customHeight="1">
      <c r="A59" s="22" t="s">
        <v>346</v>
      </c>
      <c r="B59" s="22">
        <v>1.8209</v>
      </c>
      <c r="C59" s="22">
        <v>0.8267</v>
      </c>
    </row>
    <row r="60" spans="1:3" ht="19.5" customHeight="1">
      <c r="A60" s="22" t="s">
        <v>347</v>
      </c>
      <c r="B60" s="22">
        <v>1.8679</v>
      </c>
      <c r="C60" s="22">
        <v>0.8517</v>
      </c>
    </row>
    <row r="63" spans="1:6" ht="19.5" customHeight="1">
      <c r="A63" s="22" t="s">
        <v>348</v>
      </c>
      <c r="B63" s="22">
        <v>1.7408</v>
      </c>
      <c r="C63" s="22">
        <v>0.7753</v>
      </c>
      <c r="F63" s="106" t="s">
        <v>370</v>
      </c>
    </row>
    <row r="64" spans="1:3" ht="19.5" customHeight="1">
      <c r="A64" s="22" t="s">
        <v>349</v>
      </c>
      <c r="B64" s="22">
        <v>1.7779</v>
      </c>
      <c r="C64" s="22">
        <v>0.7883</v>
      </c>
    </row>
    <row r="65" spans="1:3" ht="19.5" customHeight="1">
      <c r="A65" s="22" t="s">
        <v>350</v>
      </c>
      <c r="B65" s="22">
        <v>1.6087</v>
      </c>
      <c r="C65" s="22">
        <v>0.7096</v>
      </c>
    </row>
    <row r="68" spans="1:6" ht="19.5" customHeight="1">
      <c r="A68" s="22" t="s">
        <v>351</v>
      </c>
      <c r="B68" s="22">
        <v>0.9358</v>
      </c>
      <c r="C68" s="22">
        <v>0.1959</v>
      </c>
      <c r="F68" s="106" t="s">
        <v>381</v>
      </c>
    </row>
    <row r="69" spans="1:3" ht="19.5" customHeight="1">
      <c r="A69" s="22" t="s">
        <v>352</v>
      </c>
      <c r="B69" s="22">
        <v>0.9327</v>
      </c>
      <c r="C69" s="22">
        <v>0.1977</v>
      </c>
    </row>
    <row r="70" spans="1:3" ht="19.5" customHeight="1">
      <c r="A70" s="22" t="s">
        <v>353</v>
      </c>
      <c r="B70" s="22">
        <v>0.9052</v>
      </c>
      <c r="C70" s="22">
        <v>0.1896</v>
      </c>
    </row>
    <row r="73" spans="1:6" ht="19.5" customHeight="1">
      <c r="A73" s="22" t="s">
        <v>354</v>
      </c>
      <c r="B73" s="22">
        <v>1.2037</v>
      </c>
      <c r="C73" s="22">
        <v>0.2374</v>
      </c>
      <c r="F73" s="106" t="s">
        <v>376</v>
      </c>
    </row>
    <row r="74" spans="1:3" ht="19.5" customHeight="1">
      <c r="A74" s="22" t="s">
        <v>355</v>
      </c>
      <c r="B74" s="22">
        <v>1.4433</v>
      </c>
      <c r="C74" s="22">
        <v>0.2825</v>
      </c>
    </row>
    <row r="75" spans="1:3" ht="19.5" customHeight="1">
      <c r="A75" s="22" t="s">
        <v>356</v>
      </c>
      <c r="B75" s="22">
        <v>1.1298</v>
      </c>
      <c r="C75" s="22">
        <v>0.2263</v>
      </c>
    </row>
    <row r="78" ht="19.5" customHeight="1">
      <c r="F78" s="106" t="s">
        <v>310</v>
      </c>
    </row>
    <row r="83" spans="1:6" ht="19.5" customHeight="1">
      <c r="A83" s="22" t="s">
        <v>357</v>
      </c>
      <c r="B83" s="22">
        <v>2.3692</v>
      </c>
      <c r="C83" s="22">
        <v>1.1131</v>
      </c>
      <c r="F83" s="106" t="s">
        <v>378</v>
      </c>
    </row>
    <row r="84" spans="1:3" ht="19.5" customHeight="1">
      <c r="A84" s="22" t="s">
        <v>358</v>
      </c>
      <c r="B84" s="22">
        <v>2.3256</v>
      </c>
      <c r="C84" s="22">
        <v>1.0922</v>
      </c>
    </row>
    <row r="85" spans="1:3" ht="19.5" customHeight="1">
      <c r="A85" s="22" t="s">
        <v>359</v>
      </c>
      <c r="B85" s="22">
        <v>2.2776</v>
      </c>
      <c r="C85" s="22">
        <v>1.0682</v>
      </c>
    </row>
    <row r="88" spans="1:6" ht="19.5" customHeight="1">
      <c r="A88" s="22" t="s">
        <v>360</v>
      </c>
      <c r="B88" s="22">
        <v>2.232</v>
      </c>
      <c r="C88" s="22">
        <v>1.0029</v>
      </c>
      <c r="F88" s="106" t="s">
        <v>380</v>
      </c>
    </row>
    <row r="89" spans="1:3" ht="19.5" customHeight="1">
      <c r="A89" s="22" t="s">
        <v>361</v>
      </c>
      <c r="B89" s="22">
        <v>2.172</v>
      </c>
      <c r="C89" s="22">
        <v>0.9771</v>
      </c>
    </row>
    <row r="90" spans="1:3" ht="19.5" customHeight="1">
      <c r="A90" s="22" t="s">
        <v>362</v>
      </c>
      <c r="B90" s="22">
        <v>2.1439</v>
      </c>
      <c r="C90" s="22">
        <v>0.9589</v>
      </c>
    </row>
    <row r="93" spans="1:6" ht="19.5" customHeight="1">
      <c r="A93" s="22" t="s">
        <v>363</v>
      </c>
      <c r="B93" s="22">
        <v>2.4113</v>
      </c>
      <c r="C93" s="22">
        <v>1.1245</v>
      </c>
      <c r="F93" s="106" t="s">
        <v>379</v>
      </c>
    </row>
    <row r="94" spans="1:3" ht="19.5" customHeight="1">
      <c r="A94" s="22" t="s">
        <v>364</v>
      </c>
      <c r="B94" s="22">
        <v>2.3444</v>
      </c>
      <c r="C94" s="22">
        <v>1.0891</v>
      </c>
    </row>
    <row r="95" spans="1:3" ht="19.5" customHeight="1">
      <c r="A95" s="22" t="s">
        <v>365</v>
      </c>
      <c r="B95" s="22">
        <v>2.1786</v>
      </c>
      <c r="C95" s="22">
        <v>1.0121</v>
      </c>
    </row>
    <row r="98" spans="1:6" ht="19.5" customHeight="1">
      <c r="A98" s="22" t="s">
        <v>366</v>
      </c>
      <c r="B98" s="22">
        <v>2.4138</v>
      </c>
      <c r="C98" s="22">
        <v>1.1097</v>
      </c>
      <c r="F98" s="106" t="s">
        <v>377</v>
      </c>
    </row>
    <row r="99" spans="1:3" ht="19.5" customHeight="1">
      <c r="A99" s="22" t="s">
        <v>367</v>
      </c>
      <c r="B99" s="22">
        <v>2.4246</v>
      </c>
      <c r="C99" s="22">
        <v>1.1066</v>
      </c>
    </row>
    <row r="100" spans="1:3" ht="19.5" customHeight="1">
      <c r="A100" s="22" t="s">
        <v>368</v>
      </c>
      <c r="B100" s="22">
        <v>2.2167</v>
      </c>
      <c r="C100" s="22">
        <v>1.0154</v>
      </c>
    </row>
  </sheetData>
  <sheetProtection/>
  <mergeCells count="1">
    <mergeCell ref="A1:E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M102"/>
  <sheetViews>
    <sheetView zoomScalePageLayoutView="0" workbookViewId="0" topLeftCell="D93">
      <selection activeCell="L113" sqref="L113"/>
    </sheetView>
  </sheetViews>
  <sheetFormatPr defaultColWidth="9.140625" defaultRowHeight="12.75"/>
  <cols>
    <col min="8" max="11" width="8.7109375" style="0" customWidth="1"/>
    <col min="12" max="12" width="20.7109375" style="30" customWidth="1"/>
    <col min="13" max="13" width="12.7109375" style="0" customWidth="1"/>
  </cols>
  <sheetData>
    <row r="1" spans="1:13" ht="63" customHeight="1">
      <c r="A1" s="205" t="s">
        <v>309</v>
      </c>
      <c r="B1" s="206"/>
      <c r="C1" s="206"/>
      <c r="D1" s="206"/>
      <c r="E1" s="206"/>
      <c r="F1" s="206"/>
      <c r="G1" s="206"/>
      <c r="H1" s="206"/>
      <c r="I1" s="207"/>
      <c r="L1" s="30" t="s">
        <v>311</v>
      </c>
      <c r="M1" s="17" t="s">
        <v>245</v>
      </c>
    </row>
    <row r="2" spans="1:13" ht="48" customHeight="1">
      <c r="A2" s="110" t="s">
        <v>112</v>
      </c>
      <c r="B2" s="111" t="s">
        <v>105</v>
      </c>
      <c r="C2" s="111" t="s">
        <v>106</v>
      </c>
      <c r="D2" s="112" t="s">
        <v>107</v>
      </c>
      <c r="E2" s="112" t="s">
        <v>108</v>
      </c>
      <c r="F2" s="113" t="s">
        <v>259</v>
      </c>
      <c r="G2" s="113" t="s">
        <v>260</v>
      </c>
      <c r="H2" s="114" t="s">
        <v>257</v>
      </c>
      <c r="I2" s="114" t="s">
        <v>258</v>
      </c>
      <c r="J2" s="32" t="s">
        <v>261</v>
      </c>
      <c r="K2" s="36" t="s">
        <v>262</v>
      </c>
      <c r="L2" s="106"/>
      <c r="M2" s="9"/>
    </row>
    <row r="3" spans="1:13" ht="19.5" customHeight="1">
      <c r="A3" s="22" t="s">
        <v>312</v>
      </c>
      <c r="B3" s="22">
        <v>1.3715</v>
      </c>
      <c r="C3" s="22">
        <v>0.3917</v>
      </c>
      <c r="D3" s="22">
        <v>2.3562</v>
      </c>
      <c r="E3" s="22">
        <v>0.139</v>
      </c>
      <c r="F3" s="28">
        <f>((D3-E3)-(B3-C3))/(B3-C3)*100</f>
        <v>126.29107981220658</v>
      </c>
      <c r="G3" s="28">
        <f>(D3-B3)/B3*100</f>
        <v>71.79730222384251</v>
      </c>
      <c r="H3" s="22">
        <v>1.3434</v>
      </c>
      <c r="I3" s="22">
        <v>0.3906</v>
      </c>
      <c r="J3" s="73">
        <f>((H3-I3)-(B3-C3))/(B3-C3)*100</f>
        <v>-2.755664421310485</v>
      </c>
      <c r="K3" s="115">
        <f>(H3-B3)/B3*100</f>
        <v>-2.048851622311339</v>
      </c>
      <c r="L3" s="106" t="s">
        <v>373</v>
      </c>
      <c r="M3">
        <f>C3/B3*100</f>
        <v>28.55997083485235</v>
      </c>
    </row>
    <row r="4" spans="1:13" ht="19.5" customHeight="1">
      <c r="A4" s="22" t="s">
        <v>313</v>
      </c>
      <c r="B4" s="22">
        <v>1.4354</v>
      </c>
      <c r="C4" s="22">
        <v>0.4071</v>
      </c>
      <c r="D4" s="22">
        <v>2.5107</v>
      </c>
      <c r="E4" s="22">
        <v>0.1281</v>
      </c>
      <c r="F4" s="28">
        <f>((D4-E4)-(B4-C4))/(B4-C4)*100</f>
        <v>131.70281046387242</v>
      </c>
      <c r="G4" s="28">
        <f>(D4-B4)/B4*100</f>
        <v>74.91291626027588</v>
      </c>
      <c r="H4" s="22">
        <v>1.405</v>
      </c>
      <c r="I4" s="22">
        <v>0.4082</v>
      </c>
      <c r="J4" s="73">
        <f>((H4-I4)-(B4-C4))/(B4-C4)*100</f>
        <v>-3.063308373042884</v>
      </c>
      <c r="K4" s="115">
        <f>(H4-B4)/B4*100</f>
        <v>-2.117876550090566</v>
      </c>
      <c r="L4" s="106"/>
      <c r="M4">
        <f>C4/B4*100</f>
        <v>28.361432353350985</v>
      </c>
    </row>
    <row r="5" spans="1:13" ht="19.5" customHeight="1">
      <c r="A5" s="22" t="s">
        <v>314</v>
      </c>
      <c r="B5" s="22">
        <v>1.3947</v>
      </c>
      <c r="C5" s="22">
        <v>0.3956</v>
      </c>
      <c r="D5" s="22">
        <v>2.4556</v>
      </c>
      <c r="E5" s="22">
        <v>0.1222</v>
      </c>
      <c r="F5" s="28">
        <f>((D5-E5)-(B5-C5))/(B5-C5)*100</f>
        <v>133.5501951756581</v>
      </c>
      <c r="G5" s="28">
        <f>(D5-B5)/B5*100</f>
        <v>76.06653760665375</v>
      </c>
      <c r="H5" s="22">
        <v>1.3662</v>
      </c>
      <c r="I5" s="22">
        <v>0.4041</v>
      </c>
      <c r="J5" s="73">
        <f>((H5-I5)-(B5-C5))/(B5-C5)*100</f>
        <v>-3.703332999699733</v>
      </c>
      <c r="K5" s="115">
        <f>(H5-B5)/B5*100</f>
        <v>-2.0434502043450182</v>
      </c>
      <c r="L5" s="106"/>
      <c r="M5">
        <f>C5/B5*100</f>
        <v>28.364522836452284</v>
      </c>
    </row>
    <row r="6" spans="1:12" ht="19.5" customHeight="1">
      <c r="A6" s="22"/>
      <c r="B6" s="22"/>
      <c r="C6" s="22"/>
      <c r="D6" s="22"/>
      <c r="E6" s="43" t="s">
        <v>276</v>
      </c>
      <c r="F6" s="44">
        <f>AVERAGE(F3:F5)</f>
        <v>130.51469515057906</v>
      </c>
      <c r="G6" s="44">
        <f>AVERAGE(G3:G5)</f>
        <v>74.25891869692406</v>
      </c>
      <c r="H6" s="22"/>
      <c r="I6" s="22"/>
      <c r="J6" s="76">
        <f>AVERAGE(J3:J5)</f>
        <v>-3.174101931351034</v>
      </c>
      <c r="K6" s="116">
        <f>AVERAGE(K3:K5)</f>
        <v>-2.070059458915641</v>
      </c>
      <c r="L6" s="106"/>
    </row>
    <row r="7" spans="1:12" ht="19.5" customHeight="1">
      <c r="A7" s="22"/>
      <c r="B7" s="22"/>
      <c r="C7" s="22"/>
      <c r="D7" s="22"/>
      <c r="E7" s="43" t="s">
        <v>277</v>
      </c>
      <c r="F7" s="44">
        <f>STDEV(F3:F5)</f>
        <v>3.772585646904862</v>
      </c>
      <c r="G7" s="44">
        <f>STDEV(G3:G5)</f>
        <v>2.2084785029773464</v>
      </c>
      <c r="H7" s="22"/>
      <c r="I7" s="22"/>
      <c r="J7" s="76">
        <f>STDEV(J3:J5)</f>
        <v>0.48345148985033765</v>
      </c>
      <c r="K7" s="116">
        <f>STDEV(K3:K5)</f>
        <v>0.041498788962270106</v>
      </c>
      <c r="L7" s="106"/>
    </row>
    <row r="8" spans="1:13" ht="19.5" customHeight="1">
      <c r="A8" s="22" t="s">
        <v>315</v>
      </c>
      <c r="B8" s="22">
        <v>1.5556</v>
      </c>
      <c r="C8" s="22">
        <v>0.6035</v>
      </c>
      <c r="D8" s="22">
        <v>1.716</v>
      </c>
      <c r="E8" s="22">
        <v>0.559</v>
      </c>
      <c r="F8" s="28">
        <f>((D8-E8)-(B8-C8))/(B8-C8)*100</f>
        <v>21.520848650351848</v>
      </c>
      <c r="G8" s="28">
        <f>(D8-B8)/B8*100</f>
        <v>10.311133967600918</v>
      </c>
      <c r="H8" s="22">
        <v>1.5521</v>
      </c>
      <c r="I8" s="22">
        <v>0.6094</v>
      </c>
      <c r="J8" s="73">
        <f>((H8-I8)-(B8-C8))/(B8-C8)*100</f>
        <v>-0.987291250919029</v>
      </c>
      <c r="K8" s="115">
        <f>(H8-B8)/B8*100</f>
        <v>-0.22499357161224343</v>
      </c>
      <c r="L8" s="106" t="s">
        <v>374</v>
      </c>
      <c r="M8">
        <f>C8/B8*100</f>
        <v>38.79532013371046</v>
      </c>
    </row>
    <row r="9" spans="1:13" ht="19.5" customHeight="1">
      <c r="A9" s="22" t="s">
        <v>316</v>
      </c>
      <c r="B9" s="22">
        <v>1.5891</v>
      </c>
      <c r="C9" s="22">
        <v>0.6187</v>
      </c>
      <c r="D9" s="22">
        <v>1.7558</v>
      </c>
      <c r="E9" s="22">
        <v>0.569</v>
      </c>
      <c r="F9" s="28">
        <f>((D9-E9)-(B9-C9))/(B9-C9)*100</f>
        <v>22.300082440230852</v>
      </c>
      <c r="G9" s="28">
        <f>(D9-B9)/B9*100</f>
        <v>10.490214586873076</v>
      </c>
      <c r="H9" s="22">
        <v>1.584</v>
      </c>
      <c r="I9" s="22">
        <v>0.616</v>
      </c>
      <c r="J9" s="73">
        <f>((H9-I9)-(B9-C9))/(B9-C9)*100</f>
        <v>-0.2473206924979232</v>
      </c>
      <c r="K9" s="115">
        <f>(H9-B9)/B9*100</f>
        <v>-0.3209363790824921</v>
      </c>
      <c r="L9" s="106"/>
      <c r="M9">
        <f>C9/B9*100</f>
        <v>38.93398779183186</v>
      </c>
    </row>
    <row r="10" spans="1:13" ht="19.5" customHeight="1">
      <c r="A10" s="22" t="s">
        <v>317</v>
      </c>
      <c r="B10" s="22">
        <v>1.5604</v>
      </c>
      <c r="C10" s="22">
        <v>0.61</v>
      </c>
      <c r="D10" s="22">
        <v>1.7237</v>
      </c>
      <c r="E10" s="22">
        <v>0.5686</v>
      </c>
      <c r="F10" s="28">
        <f>((D10-E10)-(B10-C10))/(B10-C10)*100</f>
        <v>21.53829966329966</v>
      </c>
      <c r="G10" s="28">
        <f>(D10-B10)/B10*100</f>
        <v>10.46526531658549</v>
      </c>
      <c r="H10" s="22">
        <v>1.5552</v>
      </c>
      <c r="I10" s="22">
        <v>0.6045</v>
      </c>
      <c r="J10" s="73">
        <f>((H10-I10)-(B10-C10))/(B10-C10)*100</f>
        <v>0.031565656565641406</v>
      </c>
      <c r="K10" s="115">
        <f>(H10-B10)/B10*100</f>
        <v>-0.33324788515765785</v>
      </c>
      <c r="L10" s="106"/>
      <c r="M10">
        <f>C10/B10*100</f>
        <v>39.09254037426301</v>
      </c>
    </row>
    <row r="11" spans="1:12" ht="19.5" customHeight="1">
      <c r="A11" s="22"/>
      <c r="B11" s="22"/>
      <c r="C11" s="22"/>
      <c r="D11" s="22"/>
      <c r="E11" s="43" t="s">
        <v>276</v>
      </c>
      <c r="F11" s="44">
        <f>AVERAGE(F8:F10)</f>
        <v>21.786410251294125</v>
      </c>
      <c r="G11" s="44">
        <f>AVERAGE(G8:G10)</f>
        <v>10.422204623686495</v>
      </c>
      <c r="H11" s="22"/>
      <c r="I11" s="22"/>
      <c r="J11" s="76">
        <f>AVERAGE(J8:J10)</f>
        <v>-0.4010154289504369</v>
      </c>
      <c r="K11" s="116">
        <f>AVERAGE(K8:K10)</f>
        <v>-0.29305927861746445</v>
      </c>
      <c r="L11" s="106"/>
    </row>
    <row r="12" spans="1:12" ht="19.5" customHeight="1">
      <c r="A12" s="22"/>
      <c r="B12" s="22"/>
      <c r="C12" s="22"/>
      <c r="D12" s="22"/>
      <c r="E12" s="43" t="s">
        <v>277</v>
      </c>
      <c r="F12" s="44">
        <f>STDEV(F8:F10)</f>
        <v>0.44493872918452865</v>
      </c>
      <c r="G12" s="44">
        <f>STDEV(G8:G10)</f>
        <v>0.09699553858003522</v>
      </c>
      <c r="H12" s="22"/>
      <c r="I12" s="22"/>
      <c r="J12" s="76">
        <f>STDEV(J8:J10)</f>
        <v>0.5265300594384068</v>
      </c>
      <c r="K12" s="116">
        <f>STDEV(K8:K10)</f>
        <v>0.05926718019317392</v>
      </c>
      <c r="L12" s="106"/>
    </row>
    <row r="13" spans="1:13" ht="19.5" customHeight="1">
      <c r="A13" s="22" t="s">
        <v>318</v>
      </c>
      <c r="B13" s="22">
        <v>1.8276</v>
      </c>
      <c r="C13" s="22">
        <v>0.5402</v>
      </c>
      <c r="D13" s="22">
        <v>3.082</v>
      </c>
      <c r="E13" s="22">
        <v>0.2203</v>
      </c>
      <c r="F13" s="28">
        <f>((D13-E13)-(B13-C13))/(B13-C13)*100</f>
        <v>122.28522603697375</v>
      </c>
      <c r="G13" s="28">
        <f>(D13-B13)/B13*100</f>
        <v>68.63646312103306</v>
      </c>
      <c r="H13" s="22">
        <v>1.6401</v>
      </c>
      <c r="I13" s="22">
        <v>0.5742</v>
      </c>
      <c r="J13" s="73">
        <f>((H13-I13)-(B13-C13))/(B13-C13)*100</f>
        <v>-17.205219822898872</v>
      </c>
      <c r="K13" s="115">
        <f>(H13-B13)/B13*100</f>
        <v>-10.259356533158241</v>
      </c>
      <c r="L13" s="106" t="s">
        <v>375</v>
      </c>
      <c r="M13">
        <f>C13/B13*100</f>
        <v>29.557890129131103</v>
      </c>
    </row>
    <row r="14" spans="1:13" ht="19.5" customHeight="1">
      <c r="A14" s="22" t="s">
        <v>319</v>
      </c>
      <c r="B14" s="22">
        <v>1.8029</v>
      </c>
      <c r="C14" s="22">
        <v>0.5363</v>
      </c>
      <c r="D14" s="22">
        <v>3.0519</v>
      </c>
      <c r="E14" s="22">
        <v>0.2162</v>
      </c>
      <c r="F14" s="28">
        <f>((D14-E14)-(B14-C14))/(B14-C14)*100</f>
        <v>123.88283593873359</v>
      </c>
      <c r="G14" s="28">
        <f>(D14-B14)/B14*100</f>
        <v>69.27727550058239</v>
      </c>
      <c r="H14" s="22">
        <v>1.614</v>
      </c>
      <c r="I14" s="22">
        <v>0.5432</v>
      </c>
      <c r="J14" s="73">
        <f>((H14-I14)-(B14-C14))/(B14-C14)*100</f>
        <v>-15.458708353071197</v>
      </c>
      <c r="K14" s="115">
        <f>(H14-B14)/B14*100</f>
        <v>-10.477563924787834</v>
      </c>
      <c r="L14" s="106"/>
      <c r="M14">
        <f>C14/B14*100</f>
        <v>29.746519496366965</v>
      </c>
    </row>
    <row r="15" spans="1:13" ht="19.5" customHeight="1">
      <c r="A15" s="22" t="s">
        <v>320</v>
      </c>
      <c r="B15" s="22">
        <v>1.8046</v>
      </c>
      <c r="C15" s="22">
        <v>0.5337</v>
      </c>
      <c r="D15" s="22">
        <v>3.05</v>
      </c>
      <c r="E15" s="22">
        <v>0.2152</v>
      </c>
      <c r="F15" s="28">
        <f>((D15-E15)-(B15-C15))/(B15-C15)*100</f>
        <v>123.05452828704064</v>
      </c>
      <c r="G15" s="28">
        <f>(D15-B15)/B15*100</f>
        <v>69.01252355092541</v>
      </c>
      <c r="H15" s="22">
        <v>1.6159</v>
      </c>
      <c r="I15" s="22">
        <v>0.5465</v>
      </c>
      <c r="J15" s="73">
        <f>((H15-I15)-(B15-C15))/(B15-C15)*100</f>
        <v>-15.854905972145742</v>
      </c>
      <c r="K15" s="115">
        <f>(H15-B15)/B15*100</f>
        <v>-10.456610883298243</v>
      </c>
      <c r="L15" s="106"/>
      <c r="M15">
        <f>C15/B15*100</f>
        <v>29.57442092430455</v>
      </c>
    </row>
    <row r="16" spans="1:12" ht="19.5" customHeight="1">
      <c r="A16" s="22"/>
      <c r="B16" s="22"/>
      <c r="C16" s="22"/>
      <c r="D16" s="22"/>
      <c r="E16" s="43" t="s">
        <v>276</v>
      </c>
      <c r="F16" s="44">
        <f>AVERAGE(F13:F15)</f>
        <v>123.07419675424933</v>
      </c>
      <c r="G16" s="44">
        <f>AVERAGE(G13:G15)</f>
        <v>68.97542072418028</v>
      </c>
      <c r="H16" s="22"/>
      <c r="I16" s="22"/>
      <c r="J16" s="76">
        <f>AVERAGE(J13:J15)</f>
        <v>-16.172944716038604</v>
      </c>
      <c r="K16" s="116">
        <f>AVERAGE(K13:K15)</f>
        <v>-10.397843780414773</v>
      </c>
      <c r="L16" s="106"/>
    </row>
    <row r="17" spans="1:12" ht="19.5" customHeight="1">
      <c r="A17" s="22"/>
      <c r="B17" s="22"/>
      <c r="C17" s="22"/>
      <c r="D17" s="22"/>
      <c r="E17" s="43" t="s">
        <v>277</v>
      </c>
      <c r="F17" s="44">
        <f>STDEV(F13:F15)</f>
        <v>0.7989865368084829</v>
      </c>
      <c r="G17" s="44">
        <f>STDEV(G13:G15)</f>
        <v>0.3220133401928998</v>
      </c>
      <c r="H17" s="22"/>
      <c r="I17" s="22"/>
      <c r="J17" s="76">
        <f>STDEV(J13:J15)</f>
        <v>0.9156620886126886</v>
      </c>
      <c r="K17" s="116">
        <f>STDEV(K13:K15)</f>
        <v>0.12039018118776666</v>
      </c>
      <c r="L17" s="106"/>
    </row>
    <row r="18" spans="1:13" ht="19.5" customHeight="1">
      <c r="A18" s="22" t="s">
        <v>321</v>
      </c>
      <c r="B18" s="22">
        <v>1.5722</v>
      </c>
      <c r="C18" s="22">
        <v>0.3679</v>
      </c>
      <c r="D18" s="22">
        <v>1.8691</v>
      </c>
      <c r="E18" s="22">
        <v>0.2946</v>
      </c>
      <c r="F18" s="28">
        <f>((D18-E18)-(B18-C18))/(B18-C18)*100</f>
        <v>30.73984887486508</v>
      </c>
      <c r="G18" s="28">
        <f>(D18-B18)/B18*100</f>
        <v>18.884365856761224</v>
      </c>
      <c r="H18" s="22">
        <v>1.4416</v>
      </c>
      <c r="I18" s="22">
        <v>0.3798</v>
      </c>
      <c r="J18" s="73">
        <f>((H18-I18)-(B18-C18))/(B18-C18)*100</f>
        <v>-11.832599850535587</v>
      </c>
      <c r="K18" s="115">
        <f>(H18-B18)/B18*100</f>
        <v>-8.306831191960313</v>
      </c>
      <c r="L18" s="106" t="s">
        <v>614</v>
      </c>
      <c r="M18">
        <f>C18/B18*100</f>
        <v>23.400330746724336</v>
      </c>
    </row>
    <row r="19" spans="1:13" ht="19.5" customHeight="1">
      <c r="A19" s="22" t="s">
        <v>322</v>
      </c>
      <c r="B19" s="22">
        <v>1.5483</v>
      </c>
      <c r="C19" s="22">
        <v>0.3581</v>
      </c>
      <c r="D19" s="22">
        <v>1.842</v>
      </c>
      <c r="E19" s="22">
        <v>0.278</v>
      </c>
      <c r="F19" s="28">
        <f>((D19-E19)-(B19-C19))/(B19-C19)*100</f>
        <v>31.406486304822735</v>
      </c>
      <c r="G19" s="28">
        <f>(D19-B19)/B19*100</f>
        <v>18.969192017050965</v>
      </c>
      <c r="H19" s="22">
        <v>1.4208</v>
      </c>
      <c r="I19" s="22">
        <v>0.3721</v>
      </c>
      <c r="J19" s="73">
        <f>((H19-I19)-(B19-C19))/(B19-C19)*100</f>
        <v>-11.888758191900498</v>
      </c>
      <c r="K19" s="115">
        <f>(H19-B19)/B19*100</f>
        <v>-8.23483820964929</v>
      </c>
      <c r="L19" s="106"/>
      <c r="M19">
        <f>C19/B19*100</f>
        <v>23.128592650003228</v>
      </c>
    </row>
    <row r="20" spans="1:13" ht="19.5" customHeight="1">
      <c r="A20" s="22" t="s">
        <v>323</v>
      </c>
      <c r="B20" s="22">
        <v>1.5023</v>
      </c>
      <c r="C20" s="22">
        <v>0.3454</v>
      </c>
      <c r="D20" s="22">
        <v>1.7867</v>
      </c>
      <c r="E20" s="22">
        <v>0.2696</v>
      </c>
      <c r="F20" s="28">
        <f>((D20-E20)-(B20-C20))/(B20-C20)*100</f>
        <v>31.13492955311607</v>
      </c>
      <c r="G20" s="28">
        <f>(D20-B20)/B20*100</f>
        <v>18.93097250881981</v>
      </c>
      <c r="H20" s="22">
        <v>1.3777</v>
      </c>
      <c r="I20" s="22">
        <v>0.3466</v>
      </c>
      <c r="J20" s="73">
        <f>((H20-I20)-(B20-C20))/(B20-C20)*100</f>
        <v>-10.87388711210996</v>
      </c>
      <c r="K20" s="115">
        <f>(H20-B20)/B20*100</f>
        <v>-8.293949277774084</v>
      </c>
      <c r="L20" s="106"/>
      <c r="M20">
        <f>C20/B20*100</f>
        <v>22.99141316647807</v>
      </c>
    </row>
    <row r="21" spans="1:12" ht="19.5" customHeight="1">
      <c r="A21" s="22"/>
      <c r="B21" s="22"/>
      <c r="C21" s="22"/>
      <c r="D21" s="22"/>
      <c r="E21" s="43" t="s">
        <v>276</v>
      </c>
      <c r="F21" s="44">
        <f>AVERAGE(F18:F20)</f>
        <v>31.093754910934624</v>
      </c>
      <c r="G21" s="44">
        <f>AVERAGE(G18:G20)</f>
        <v>18.928176794210668</v>
      </c>
      <c r="H21" s="22"/>
      <c r="I21" s="22"/>
      <c r="J21" s="76">
        <f>AVERAGE(J18:J20)</f>
        <v>-11.531748384848683</v>
      </c>
      <c r="K21" s="116">
        <f>AVERAGE(K18:K20)</f>
        <v>-8.278539559794561</v>
      </c>
      <c r="L21" s="106"/>
    </row>
    <row r="22" spans="1:12" ht="19.5" customHeight="1">
      <c r="A22" s="22"/>
      <c r="B22" s="22"/>
      <c r="C22" s="22"/>
      <c r="D22" s="22"/>
      <c r="E22" s="43" t="s">
        <v>277</v>
      </c>
      <c r="F22" s="44">
        <f>STDEV(F18:F20)</f>
        <v>0.3352206424497905</v>
      </c>
      <c r="G22" s="44">
        <f>STDEV(G18:G20)</f>
        <v>0.04248213015500764</v>
      </c>
      <c r="H22" s="22"/>
      <c r="I22" s="22"/>
      <c r="J22" s="76">
        <f>STDEV(J18:J20)</f>
        <v>0.5704161029049034</v>
      </c>
      <c r="K22" s="116">
        <f>STDEV(K18:K20)</f>
        <v>0.03839064901333568</v>
      </c>
      <c r="L22" s="106"/>
    </row>
    <row r="23" spans="1:13" ht="19.5" customHeight="1">
      <c r="A23" s="22" t="s">
        <v>324</v>
      </c>
      <c r="B23" s="22">
        <v>1.7042</v>
      </c>
      <c r="C23" s="22">
        <v>0.3955</v>
      </c>
      <c r="D23" s="22">
        <v>2.1189</v>
      </c>
      <c r="E23" s="22">
        <v>0.2835</v>
      </c>
      <c r="F23" s="28">
        <f>((D23-E23)-(B23-C23))/(B23-C23)*100</f>
        <v>40.24604569420035</v>
      </c>
      <c r="G23" s="28">
        <f>(D23-B23)/B23*100</f>
        <v>24.333998357000358</v>
      </c>
      <c r="H23" s="22">
        <v>1.5167</v>
      </c>
      <c r="I23" s="22">
        <v>0.3908</v>
      </c>
      <c r="J23" s="73">
        <f>((H23-I23)-(B23-C23))/(B23-C23)*100</f>
        <v>-13.968059906777725</v>
      </c>
      <c r="K23" s="115">
        <f>(H23-B23)/B23*100</f>
        <v>-11.002229785236475</v>
      </c>
      <c r="L23" s="106" t="s">
        <v>615</v>
      </c>
      <c r="M23">
        <f>C23/B23*100</f>
        <v>23.207370026992137</v>
      </c>
    </row>
    <row r="24" spans="1:13" ht="19.5" customHeight="1">
      <c r="A24" s="22" t="s">
        <v>325</v>
      </c>
      <c r="B24" s="22">
        <v>1.694</v>
      </c>
      <c r="C24" s="22">
        <v>0.3981</v>
      </c>
      <c r="D24" s="22">
        <v>2.1104</v>
      </c>
      <c r="E24" s="22">
        <v>0.259</v>
      </c>
      <c r="F24" s="28">
        <f>((D24-E24)-(B24-C24))/(B24-C24)*100</f>
        <v>42.86596187977466</v>
      </c>
      <c r="G24" s="28">
        <f>(D24-B24)/B24*100</f>
        <v>24.580873671782758</v>
      </c>
      <c r="H24" s="22">
        <v>1.5033</v>
      </c>
      <c r="I24" s="22">
        <v>0.4058</v>
      </c>
      <c r="J24" s="73">
        <f>((H24-I24)-(B24-C24))/(B24-C24)*100</f>
        <v>-15.309823288834007</v>
      </c>
      <c r="K24" s="115">
        <f>(H24-B24)/B24*100</f>
        <v>-11.257378984651705</v>
      </c>
      <c r="L24" s="106"/>
      <c r="M24">
        <f>C24/B24*100</f>
        <v>23.500590318772137</v>
      </c>
    </row>
    <row r="25" spans="1:13" ht="19.5" customHeight="1">
      <c r="A25" s="22" t="s">
        <v>326</v>
      </c>
      <c r="B25" s="22">
        <v>1.6895</v>
      </c>
      <c r="C25" s="22">
        <v>0.3867</v>
      </c>
      <c r="D25" s="22">
        <v>2.112</v>
      </c>
      <c r="E25" s="22">
        <v>0.2795</v>
      </c>
      <c r="F25" s="28">
        <f>((D25-E25)-(B25-C25))/(B25-C25)*100</f>
        <v>40.65858151673319</v>
      </c>
      <c r="G25" s="28">
        <f>(D25-B25)/B25*100</f>
        <v>25.007398638650496</v>
      </c>
      <c r="H25" s="22">
        <v>1.4985</v>
      </c>
      <c r="I25" s="22">
        <v>0.3992</v>
      </c>
      <c r="J25" s="73">
        <f>((H25-I25)-(B25-C25))/(B25-C25)*100</f>
        <v>-15.620202640466688</v>
      </c>
      <c r="K25" s="115">
        <f>(H25-B25)/B25*100</f>
        <v>-11.305119857946142</v>
      </c>
      <c r="L25" s="106"/>
      <c r="M25">
        <f>C25/B25*100</f>
        <v>22.888428529150637</v>
      </c>
    </row>
    <row r="26" spans="1:12" ht="19.5" customHeight="1">
      <c r="A26" s="22"/>
      <c r="B26" s="22"/>
      <c r="C26" s="22"/>
      <c r="D26" s="22"/>
      <c r="E26" s="43" t="s">
        <v>276</v>
      </c>
      <c r="F26" s="44">
        <f>AVERAGE(F23:F25)</f>
        <v>41.25686303023607</v>
      </c>
      <c r="G26" s="44">
        <f>AVERAGE(G23:G25)</f>
        <v>24.640756889144537</v>
      </c>
      <c r="H26" s="22"/>
      <c r="I26" s="22"/>
      <c r="J26" s="76">
        <f>AVERAGE(J23:J25)</f>
        <v>-14.966028612026141</v>
      </c>
      <c r="K26" s="116">
        <f>AVERAGE(K23:K25)</f>
        <v>-11.188242875944775</v>
      </c>
      <c r="L26" s="106"/>
    </row>
    <row r="27" spans="1:12" ht="19.5" customHeight="1">
      <c r="A27" s="22"/>
      <c r="B27" s="22"/>
      <c r="C27" s="22"/>
      <c r="D27" s="22"/>
      <c r="E27" s="43" t="s">
        <v>277</v>
      </c>
      <c r="F27" s="44">
        <f>STDEV(F23:F25)</f>
        <v>1.4087035819888112</v>
      </c>
      <c r="G27" s="44">
        <f>STDEV(G23:G25)</f>
        <v>0.34067063950824855</v>
      </c>
      <c r="H27" s="22"/>
      <c r="I27" s="22"/>
      <c r="J27" s="76">
        <f>STDEV(J23:J25)</f>
        <v>0.8780888269254302</v>
      </c>
      <c r="K27" s="116">
        <f>STDEV(K23:K25)</f>
        <v>0.16285100608165168</v>
      </c>
      <c r="L27" s="106"/>
    </row>
    <row r="28" spans="1:13" ht="19.5" customHeight="1">
      <c r="A28" s="22" t="s">
        <v>327</v>
      </c>
      <c r="B28" s="22">
        <v>1.7216</v>
      </c>
      <c r="C28" s="22">
        <v>0.5063</v>
      </c>
      <c r="D28" s="22">
        <v>2.0234</v>
      </c>
      <c r="E28" s="22">
        <v>0.4147</v>
      </c>
      <c r="F28" s="28">
        <f>((D28-E28)-(B28-C28))/(B28-C28)*100</f>
        <v>32.37060808030939</v>
      </c>
      <c r="G28" s="28">
        <f>(D28-B28)/B28*100</f>
        <v>17.530204460966548</v>
      </c>
      <c r="H28" s="22">
        <v>1.5457</v>
      </c>
      <c r="I28" s="22">
        <v>0.5116</v>
      </c>
      <c r="J28" s="73">
        <f>((H28-I28)-(B28-C28))/(B28-C28)*100</f>
        <v>-14.909898790422119</v>
      </c>
      <c r="K28" s="115">
        <f>(H28-B28)/B28*100</f>
        <v>-10.21723977695167</v>
      </c>
      <c r="L28" s="106" t="s">
        <v>616</v>
      </c>
      <c r="M28">
        <f>C28/B28*100</f>
        <v>29.408689591078062</v>
      </c>
    </row>
    <row r="29" spans="1:13" ht="19.5" customHeight="1">
      <c r="A29" s="22" t="s">
        <v>328</v>
      </c>
      <c r="B29" s="22">
        <v>1.7824</v>
      </c>
      <c r="C29" s="22">
        <v>0.5347</v>
      </c>
      <c r="D29" s="22">
        <v>2.0898</v>
      </c>
      <c r="E29" s="22">
        <v>0.4241</v>
      </c>
      <c r="F29" s="28">
        <f>((D29-E29)-(B29-C29))/(B29-C29)*100</f>
        <v>33.501643023162615</v>
      </c>
      <c r="G29" s="28">
        <f>(D29-B29)/B29*100</f>
        <v>17.246409335727105</v>
      </c>
      <c r="H29" s="22">
        <v>1.5981</v>
      </c>
      <c r="I29" s="22">
        <v>0.534</v>
      </c>
      <c r="J29" s="73">
        <f>((H29-I29)-(B29-C29))/(B29-C29)*100</f>
        <v>-14.715075739360422</v>
      </c>
      <c r="K29" s="115">
        <f>(H29-B29)/B29*100</f>
        <v>-10.339991023339312</v>
      </c>
      <c r="L29" s="106"/>
      <c r="M29">
        <f>C29/B29*100</f>
        <v>29.998877917414717</v>
      </c>
    </row>
    <row r="30" spans="1:13" ht="19.5" customHeight="1">
      <c r="A30" s="22" t="s">
        <v>329</v>
      </c>
      <c r="B30" s="22">
        <v>1.7248</v>
      </c>
      <c r="C30" s="22">
        <v>0.5068</v>
      </c>
      <c r="D30" s="22">
        <v>2.0223</v>
      </c>
      <c r="E30" s="22">
        <v>0.414</v>
      </c>
      <c r="F30" s="28">
        <f>((D30-E30)-(B30-C30))/(B30-C30)*100</f>
        <v>32.044334975369466</v>
      </c>
      <c r="G30" s="28">
        <f>(D30-B30)/B30*100</f>
        <v>17.248376623376615</v>
      </c>
      <c r="H30" s="22">
        <v>1.5465</v>
      </c>
      <c r="I30" s="22">
        <v>0.5084</v>
      </c>
      <c r="J30" s="73">
        <f>((H30-I30)-(B30-C30))/(B30-C30)*100</f>
        <v>-14.77011494252873</v>
      </c>
      <c r="K30" s="115">
        <f>(H30-B30)/B30*100</f>
        <v>-10.337430426716148</v>
      </c>
      <c r="L30" s="106"/>
      <c r="M30">
        <f>C30/B30*100</f>
        <v>29.383116883116884</v>
      </c>
    </row>
    <row r="31" spans="1:12" ht="19.5" customHeight="1">
      <c r="A31" s="22"/>
      <c r="B31" s="22"/>
      <c r="C31" s="22"/>
      <c r="D31" s="22"/>
      <c r="E31" s="43" t="s">
        <v>276</v>
      </c>
      <c r="F31" s="44">
        <f>AVERAGE(F28:F30)</f>
        <v>32.638862026280485</v>
      </c>
      <c r="G31" s="44">
        <f>AVERAGE(G28:G30)</f>
        <v>17.341663473356757</v>
      </c>
      <c r="H31" s="22"/>
      <c r="I31" s="22"/>
      <c r="J31" s="76">
        <f>AVERAGE(J28:J30)</f>
        <v>-14.79836315743709</v>
      </c>
      <c r="K31" s="116">
        <f>AVERAGE(K28:K30)</f>
        <v>-10.298220409002376</v>
      </c>
      <c r="L31" s="106"/>
    </row>
    <row r="32" spans="1:12" ht="19.5" customHeight="1">
      <c r="A32" s="22"/>
      <c r="B32" s="22"/>
      <c r="C32" s="22"/>
      <c r="D32" s="22"/>
      <c r="E32" s="43" t="s">
        <v>277</v>
      </c>
      <c r="F32" s="44">
        <f>STDEV(F28:F30)</f>
        <v>0.764792011717949</v>
      </c>
      <c r="G32" s="44">
        <f>STDEV(G28:G30)</f>
        <v>0.16328424774561986</v>
      </c>
      <c r="H32" s="22"/>
      <c r="I32" s="22"/>
      <c r="J32" s="76">
        <f>STDEV(J28:J30)</f>
        <v>0.10043643034466525</v>
      </c>
      <c r="K32" s="116">
        <f>STDEV(K28:K30)</f>
        <v>0.07014296999176454</v>
      </c>
      <c r="L32" s="106"/>
    </row>
    <row r="33" spans="1:13" ht="19.5" customHeight="1">
      <c r="A33" s="22" t="s">
        <v>330</v>
      </c>
      <c r="B33" s="22">
        <v>1.8145</v>
      </c>
      <c r="C33" s="22">
        <v>0.5572</v>
      </c>
      <c r="D33" s="22">
        <v>2.1949</v>
      </c>
      <c r="E33" s="22">
        <v>0.4638</v>
      </c>
      <c r="F33" s="28">
        <f>((D33-E33)-(B33-C33))/(B33-C33)*100</f>
        <v>37.68392587290227</v>
      </c>
      <c r="G33" s="28">
        <f>(D33-B33)/B33*100</f>
        <v>20.964453017360157</v>
      </c>
      <c r="H33" s="22">
        <v>1.6302</v>
      </c>
      <c r="I33" s="22">
        <v>0.5587</v>
      </c>
      <c r="J33" s="73">
        <f>((H33-I33)-(B33-C33))/(B33-C33)*100</f>
        <v>-14.777698242265153</v>
      </c>
      <c r="K33" s="115">
        <f>(H33-B33)/B33*100</f>
        <v>-10.15706806282722</v>
      </c>
      <c r="L33" s="106" t="s">
        <v>617</v>
      </c>
      <c r="M33">
        <f>C33/B33*100</f>
        <v>30.708184072747315</v>
      </c>
    </row>
    <row r="34" spans="1:13" ht="19.5" customHeight="1">
      <c r="A34" s="22" t="s">
        <v>331</v>
      </c>
      <c r="B34" s="22">
        <v>1.7862</v>
      </c>
      <c r="C34" s="22">
        <v>0.5504</v>
      </c>
      <c r="D34" s="22">
        <v>2.1548</v>
      </c>
      <c r="E34" s="22">
        <v>0.4371</v>
      </c>
      <c r="F34" s="28">
        <f>((D34-E34)-(B34-C34))/(B34-C34)*100</f>
        <v>38.99498300695904</v>
      </c>
      <c r="G34" s="28">
        <f>(D34-B34)/B34*100</f>
        <v>20.63598701153285</v>
      </c>
      <c r="H34" s="22">
        <v>1.6038</v>
      </c>
      <c r="I34" s="22">
        <v>0.5509</v>
      </c>
      <c r="J34" s="73">
        <f>((H34-I34)-(B34-C34))/(B34-C34)*100</f>
        <v>-14.800129470788159</v>
      </c>
      <c r="K34" s="115">
        <f>(H34-B34)/B34*100</f>
        <v>-10.211622438696681</v>
      </c>
      <c r="L34" s="106"/>
      <c r="M34">
        <f>C34/B34*100</f>
        <v>30.814018586944353</v>
      </c>
    </row>
    <row r="35" spans="1:13" ht="19.5" customHeight="1">
      <c r="A35" s="22" t="s">
        <v>332</v>
      </c>
      <c r="B35" s="22">
        <v>1.8154</v>
      </c>
      <c r="C35" s="22">
        <v>0.5584</v>
      </c>
      <c r="D35" s="22">
        <v>2.1999</v>
      </c>
      <c r="E35" s="22">
        <v>0.435</v>
      </c>
      <c r="F35" s="28">
        <f>((D35-E35)-(B35-C35))/(B35-C35)*100</f>
        <v>40.40572792362769</v>
      </c>
      <c r="G35" s="28">
        <f>(D35-B35)/B35*100</f>
        <v>21.179905255040214</v>
      </c>
      <c r="H35" s="22">
        <v>1.6292</v>
      </c>
      <c r="I35" s="22">
        <v>0.5653</v>
      </c>
      <c r="J35" s="73">
        <f>((H35-I35)-(B35-C35))/(B35-C35)*100</f>
        <v>-15.361972951471763</v>
      </c>
      <c r="K35" s="115">
        <f>(H35-B35)/B35*100</f>
        <v>-10.256692739892031</v>
      </c>
      <c r="L35" s="106"/>
      <c r="M35">
        <f>C35/B35*100</f>
        <v>30.759061363886747</v>
      </c>
    </row>
    <row r="36" spans="1:12" ht="19.5" customHeight="1">
      <c r="A36" s="22"/>
      <c r="B36" s="22"/>
      <c r="C36" s="22"/>
      <c r="D36" s="22"/>
      <c r="E36" s="43" t="s">
        <v>276</v>
      </c>
      <c r="F36" s="44">
        <f>AVERAGE(F33:F35)</f>
        <v>39.028212267829666</v>
      </c>
      <c r="G36" s="44">
        <f>AVERAGE(G33:G35)</f>
        <v>20.926781761311073</v>
      </c>
      <c r="H36" s="22"/>
      <c r="I36" s="22"/>
      <c r="J36" s="76">
        <f>AVERAGE(J33:J35)</f>
        <v>-14.979933554841692</v>
      </c>
      <c r="K36" s="116">
        <f>AVERAGE(K33:K35)</f>
        <v>-10.208461080471977</v>
      </c>
      <c r="L36" s="106"/>
    </row>
    <row r="37" spans="1:12" ht="19.5" customHeight="1">
      <c r="A37" s="22"/>
      <c r="B37" s="22"/>
      <c r="C37" s="22"/>
      <c r="D37" s="22"/>
      <c r="E37" s="43" t="s">
        <v>277</v>
      </c>
      <c r="F37" s="44">
        <f>STDEV(F33:F35)</f>
        <v>1.3612052522184412</v>
      </c>
      <c r="G37" s="44">
        <f>STDEV(G33:G35)</f>
        <v>0.2739089384345329</v>
      </c>
      <c r="H37" s="22"/>
      <c r="I37" s="22"/>
      <c r="J37" s="76">
        <f>STDEV(J33:J35)</f>
        <v>0.3310458660615102</v>
      </c>
      <c r="K37" s="116">
        <f>STDEV(K33:K35)</f>
        <v>0.04988752057815342</v>
      </c>
      <c r="L37" s="106"/>
    </row>
    <row r="38" spans="1:13" ht="19.5" customHeight="1">
      <c r="A38" s="22" t="s">
        <v>333</v>
      </c>
      <c r="B38" s="22">
        <v>1.4166</v>
      </c>
      <c r="C38" s="22">
        <v>0.4309</v>
      </c>
      <c r="D38" s="22">
        <v>1.6616</v>
      </c>
      <c r="E38" s="22">
        <v>0.3288</v>
      </c>
      <c r="F38" s="28">
        <f>((D38-E38)-(B38-C38))/(B38-C38)*100</f>
        <v>35.21355381962057</v>
      </c>
      <c r="G38" s="28">
        <f>(D38-B38)/B38*100</f>
        <v>17.29493152618946</v>
      </c>
      <c r="H38" s="22">
        <v>1.2569</v>
      </c>
      <c r="I38" s="22">
        <v>0.4023</v>
      </c>
      <c r="J38" s="73">
        <f>((H38-I38)-(B38-C38))/(B38-C38)*100</f>
        <v>-13.30019275641677</v>
      </c>
      <c r="K38" s="115">
        <f>(H38-B38)/B38*100</f>
        <v>-11.273471692785554</v>
      </c>
      <c r="L38" s="106" t="s">
        <v>612</v>
      </c>
      <c r="M38">
        <f>C38/B38*100</f>
        <v>30.417902018918536</v>
      </c>
    </row>
    <row r="39" spans="1:13" ht="19.5" customHeight="1">
      <c r="A39" s="22" t="s">
        <v>334</v>
      </c>
      <c r="B39" s="22">
        <v>1.6729</v>
      </c>
      <c r="C39" s="22">
        <v>0.5068</v>
      </c>
      <c r="D39" s="22">
        <v>1.9682</v>
      </c>
      <c r="E39" s="22">
        <v>0.3896</v>
      </c>
      <c r="F39" s="28">
        <f>((D39-E39)-(B39-C39))/(B39-C39)*100</f>
        <v>35.37432467198352</v>
      </c>
      <c r="G39" s="28">
        <f>(D39-B39)/B39*100</f>
        <v>17.651981588857666</v>
      </c>
      <c r="H39" s="22">
        <v>1.4853</v>
      </c>
      <c r="I39" s="22">
        <v>0.4839</v>
      </c>
      <c r="J39" s="73">
        <f>((H39-I39)-(B39-C39))/(B39-C39)*100</f>
        <v>-14.124003087213794</v>
      </c>
      <c r="K39" s="115">
        <f>(H39-B39)/B39*100</f>
        <v>-11.214059417777511</v>
      </c>
      <c r="L39" s="106"/>
      <c r="M39">
        <f>C39/B39*100</f>
        <v>30.294697830115368</v>
      </c>
    </row>
    <row r="40" spans="1:13" ht="19.5" customHeight="1">
      <c r="A40" s="22" t="s">
        <v>335</v>
      </c>
      <c r="B40" s="22">
        <v>1.5071</v>
      </c>
      <c r="C40" s="22">
        <v>0.4523</v>
      </c>
      <c r="D40" s="22">
        <v>1.7728</v>
      </c>
      <c r="E40" s="22">
        <v>0.3532</v>
      </c>
      <c r="F40" s="28">
        <f>((D40-E40)-(B40-C40))/(B40-C40)*100</f>
        <v>34.58475540386801</v>
      </c>
      <c r="G40" s="28">
        <f>(D40-B40)/B40*100</f>
        <v>17.62988521000596</v>
      </c>
      <c r="H40" s="22">
        <v>1.3357</v>
      </c>
      <c r="I40" s="22">
        <v>0.4346</v>
      </c>
      <c r="J40" s="73">
        <f>((H40-I40)-(B40-C40))/(B40-C40)*100</f>
        <v>-14.57148274554418</v>
      </c>
      <c r="K40" s="115">
        <f>(H40-B40)/B40*100</f>
        <v>-11.372835246499898</v>
      </c>
      <c r="L40" s="106"/>
      <c r="M40">
        <f>C40/B40*100</f>
        <v>30.011279941609708</v>
      </c>
    </row>
    <row r="41" spans="1:12" ht="19.5" customHeight="1">
      <c r="A41" s="22"/>
      <c r="B41" s="22"/>
      <c r="C41" s="22"/>
      <c r="D41" s="22"/>
      <c r="E41" s="43" t="s">
        <v>276</v>
      </c>
      <c r="F41" s="44">
        <f>AVERAGE(F38:F40)</f>
        <v>35.05754463182404</v>
      </c>
      <c r="G41" s="44">
        <f>AVERAGE(G38:G40)</f>
        <v>17.52559944168436</v>
      </c>
      <c r="H41" s="22"/>
      <c r="I41" s="22"/>
      <c r="J41" s="76">
        <f>AVERAGE(J38:J40)</f>
        <v>-13.998559529724915</v>
      </c>
      <c r="K41" s="116">
        <f>AVERAGE(K38:K40)</f>
        <v>-11.286788785687655</v>
      </c>
      <c r="L41" s="106"/>
    </row>
    <row r="42" spans="1:12" ht="19.5" customHeight="1">
      <c r="A42" s="22"/>
      <c r="B42" s="22"/>
      <c r="C42" s="22"/>
      <c r="D42" s="22"/>
      <c r="E42" s="43" t="s">
        <v>277</v>
      </c>
      <c r="F42" s="44">
        <f>STDEV(F38:F40)</f>
        <v>0.4172637742432347</v>
      </c>
      <c r="G42" s="44">
        <f>STDEV(G38:G40)</f>
        <v>0.2000695577011168</v>
      </c>
      <c r="H42" s="22"/>
      <c r="I42" s="22"/>
      <c r="J42" s="76">
        <f>STDEV(J38:J40)</f>
        <v>0.644861708973695</v>
      </c>
      <c r="K42" s="116">
        <f>STDEV(K38:K40)</f>
        <v>0.08022125447250607</v>
      </c>
      <c r="L42" s="106"/>
    </row>
    <row r="43" spans="1:13" ht="19.5" customHeight="1">
      <c r="A43" s="22" t="s">
        <v>336</v>
      </c>
      <c r="B43" s="22">
        <v>1.5187</v>
      </c>
      <c r="C43" s="22">
        <v>0.4412</v>
      </c>
      <c r="D43" s="22">
        <v>1.7706</v>
      </c>
      <c r="E43" s="22">
        <v>0.3694</v>
      </c>
      <c r="F43" s="28">
        <f>((D43-E43)-(B43-C43))/(B43-C43)*100</f>
        <v>30.041763341067295</v>
      </c>
      <c r="G43" s="28">
        <f>(D43-B43)/B43*100</f>
        <v>16.586554289853165</v>
      </c>
      <c r="H43" s="22">
        <v>1.3419</v>
      </c>
      <c r="I43" s="22">
        <v>0.4399</v>
      </c>
      <c r="J43" s="73">
        <f>((H43-I43)-(B43-C43))/(B43-C43)*100</f>
        <v>-16.287703016241277</v>
      </c>
      <c r="K43" s="115">
        <f>(H43-B43)/B43*100</f>
        <v>-11.641535523803242</v>
      </c>
      <c r="L43" s="106" t="s">
        <v>613</v>
      </c>
      <c r="M43">
        <f>C43/B43*100</f>
        <v>29.051162178178707</v>
      </c>
    </row>
    <row r="44" spans="1:13" ht="19.5" customHeight="1">
      <c r="A44" s="22" t="s">
        <v>337</v>
      </c>
      <c r="B44" s="22">
        <v>1.4591</v>
      </c>
      <c r="C44" s="22">
        <v>0.4296</v>
      </c>
      <c r="D44" s="22">
        <v>1.7084</v>
      </c>
      <c r="E44" s="22">
        <v>0.3514</v>
      </c>
      <c r="F44" s="28">
        <f>((D44-E44)-(B44-C44))/(B44-C44)*100</f>
        <v>31.811559009227768</v>
      </c>
      <c r="G44" s="28">
        <f>(D44-B44)/B44*100</f>
        <v>17.085874854362267</v>
      </c>
      <c r="H44" s="22">
        <v>1.2865</v>
      </c>
      <c r="I44" s="22">
        <v>0.4329</v>
      </c>
      <c r="J44" s="73">
        <f>((H44-I44)-(B44-C44))/(B44-C44)*100</f>
        <v>-17.085964060223425</v>
      </c>
      <c r="K44" s="115">
        <f>(H44-B44)/B44*100</f>
        <v>-11.829209786854916</v>
      </c>
      <c r="L44" s="106"/>
      <c r="M44">
        <f>C44/B44*100</f>
        <v>29.44280720992392</v>
      </c>
    </row>
    <row r="45" spans="1:13" ht="19.5" customHeight="1">
      <c r="A45" s="22" t="s">
        <v>338</v>
      </c>
      <c r="B45" s="22">
        <v>1.4665</v>
      </c>
      <c r="C45" s="22">
        <v>0.4287</v>
      </c>
      <c r="D45" s="22">
        <v>1.7173</v>
      </c>
      <c r="E45" s="22">
        <v>0.356</v>
      </c>
      <c r="F45" s="28">
        <f>((D45-E45)-(B45-C45))/(B45-C45)*100</f>
        <v>31.17170938523802</v>
      </c>
      <c r="G45" s="28">
        <f>(D45-B45)/B45*100</f>
        <v>17.1019434026594</v>
      </c>
      <c r="H45" s="22">
        <v>1.2925</v>
      </c>
      <c r="I45" s="22">
        <v>0.4295</v>
      </c>
      <c r="J45" s="73">
        <f>((H45-I45)-(B45-C45))/(B45-C45)*100</f>
        <v>-16.843322412796287</v>
      </c>
      <c r="K45" s="115">
        <f>(H45-B45)/B45*100</f>
        <v>-11.86498465734742</v>
      </c>
      <c r="L45" s="106"/>
      <c r="M45">
        <f>C45/B45*100</f>
        <v>29.232867371292198</v>
      </c>
    </row>
    <row r="46" spans="1:12" ht="19.5" customHeight="1">
      <c r="A46" s="22"/>
      <c r="B46" s="22"/>
      <c r="C46" s="22"/>
      <c r="D46" s="22"/>
      <c r="E46" s="43" t="s">
        <v>276</v>
      </c>
      <c r="F46" s="44">
        <f>AVERAGE(F43:F45)</f>
        <v>31.00834391184436</v>
      </c>
      <c r="G46" s="44">
        <f>AVERAGE(G43:G45)</f>
        <v>16.924790848958278</v>
      </c>
      <c r="H46" s="22"/>
      <c r="I46" s="22"/>
      <c r="J46" s="76">
        <f>AVERAGE(J43:J45)</f>
        <v>-16.738996496420327</v>
      </c>
      <c r="K46" s="116">
        <f>AVERAGE(K43:K45)</f>
        <v>-11.77857665600186</v>
      </c>
      <c r="L46" s="106"/>
    </row>
    <row r="47" spans="1:12" ht="19.5" customHeight="1">
      <c r="A47" s="22"/>
      <c r="B47" s="22"/>
      <c r="C47" s="22"/>
      <c r="D47" s="22"/>
      <c r="E47" s="43" t="s">
        <v>277</v>
      </c>
      <c r="F47" s="44">
        <f>STDEV(F43:F45)</f>
        <v>0.8961363652830908</v>
      </c>
      <c r="G47" s="44">
        <f>STDEV(G43:G45)</f>
        <v>0.29303161433141356</v>
      </c>
      <c r="H47" s="22"/>
      <c r="I47" s="22"/>
      <c r="J47" s="76">
        <f>STDEV(J43:J45)</f>
        <v>0.40922866004925607</v>
      </c>
      <c r="K47" s="116">
        <f>STDEV(K43:K45)</f>
        <v>0.12002151588510927</v>
      </c>
      <c r="L47" s="106"/>
    </row>
    <row r="48" spans="1:13" ht="19.5" customHeight="1">
      <c r="A48" s="22" t="s">
        <v>339</v>
      </c>
      <c r="B48" s="22">
        <v>1.7486</v>
      </c>
      <c r="C48" s="22">
        <v>0.7803</v>
      </c>
      <c r="D48" s="22">
        <v>1.9194</v>
      </c>
      <c r="E48" s="22">
        <v>0.7554</v>
      </c>
      <c r="F48" s="28">
        <f>((D48-E48)-(B48-C48))/(B48-C48)*100</f>
        <v>20.210678508726655</v>
      </c>
      <c r="G48" s="28">
        <f>(D48-B48)/B48*100</f>
        <v>9.767814251401125</v>
      </c>
      <c r="H48" s="22">
        <v>1.7885</v>
      </c>
      <c r="I48" s="22">
        <v>0.7666</v>
      </c>
      <c r="J48" s="73">
        <f>((H48-I48)-(B48-C48))/(B48-C48)*100</f>
        <v>5.535474543013539</v>
      </c>
      <c r="K48" s="115">
        <f>(H48-B48)/B48*100</f>
        <v>2.2818254603682977</v>
      </c>
      <c r="L48" s="106" t="s">
        <v>371</v>
      </c>
      <c r="M48">
        <f>C48/B48*100</f>
        <v>44.62427084524763</v>
      </c>
    </row>
    <row r="49" spans="1:13" ht="19.5" customHeight="1">
      <c r="A49" s="22" t="s">
        <v>340</v>
      </c>
      <c r="B49" s="22">
        <v>1.8128</v>
      </c>
      <c r="C49" s="22">
        <v>0.8076</v>
      </c>
      <c r="D49" s="22">
        <v>1.9913</v>
      </c>
      <c r="E49" s="22">
        <v>0.76</v>
      </c>
      <c r="F49" s="28">
        <f>((D49-E49)-(B49-C49))/(B49-C49)*100</f>
        <v>22.493036211699184</v>
      </c>
      <c r="G49" s="28">
        <f>(D49-B49)/B49*100</f>
        <v>9.846646072374234</v>
      </c>
      <c r="H49" s="22">
        <v>1.8563</v>
      </c>
      <c r="I49" s="22">
        <v>0.7955</v>
      </c>
      <c r="J49" s="73">
        <f>((H49-I49)-(B49-C49))/(B49-C49)*100</f>
        <v>5.531237564663758</v>
      </c>
      <c r="K49" s="115">
        <f>(H49-B49)/B49*100</f>
        <v>2.399602824360111</v>
      </c>
      <c r="L49" s="106"/>
      <c r="M49">
        <f>C49/B49*100</f>
        <v>44.54986760812004</v>
      </c>
    </row>
    <row r="50" spans="1:13" ht="19.5" customHeight="1">
      <c r="A50" s="22" t="s">
        <v>341</v>
      </c>
      <c r="B50" s="22">
        <v>1.909</v>
      </c>
      <c r="C50" s="22">
        <v>0.8502</v>
      </c>
      <c r="D50" s="22">
        <v>2.0981</v>
      </c>
      <c r="E50" s="22">
        <v>0.8047</v>
      </c>
      <c r="F50" s="28">
        <f>((D50-E50)-(B50-C50))/(B50-C50)*100</f>
        <v>22.157159047978833</v>
      </c>
      <c r="G50" s="28">
        <f>(D50-B50)/B50*100</f>
        <v>9.90570979570456</v>
      </c>
      <c r="H50" s="22">
        <v>1.9552</v>
      </c>
      <c r="I50" s="22">
        <v>0.8568</v>
      </c>
      <c r="J50" s="73">
        <f>((H50-I50)-(B50-C50))/(B50-C50)*100</f>
        <v>3.7400831129580516</v>
      </c>
      <c r="K50" s="115">
        <f>(H50-B50)/B50*100</f>
        <v>2.420115243583029</v>
      </c>
      <c r="L50" s="106"/>
      <c r="M50">
        <f>C50/B50*100</f>
        <v>44.5364064955474</v>
      </c>
    </row>
    <row r="51" spans="1:12" ht="19.5" customHeight="1">
      <c r="A51" s="22"/>
      <c r="B51" s="22"/>
      <c r="C51" s="22"/>
      <c r="D51" s="22"/>
      <c r="E51" s="43" t="s">
        <v>276</v>
      </c>
      <c r="F51" s="44">
        <f>AVERAGE(F48:F50)</f>
        <v>21.62029125613489</v>
      </c>
      <c r="G51" s="44">
        <f>AVERAGE(G48:G50)</f>
        <v>9.840056706493307</v>
      </c>
      <c r="H51" s="22"/>
      <c r="I51" s="22"/>
      <c r="J51" s="76">
        <f>AVERAGE(J48:J50)</f>
        <v>4.93559840687845</v>
      </c>
      <c r="K51" s="116">
        <f>AVERAGE(K48:K50)</f>
        <v>2.3671811761038124</v>
      </c>
      <c r="L51" s="106"/>
    </row>
    <row r="52" spans="1:12" ht="19.5" customHeight="1">
      <c r="A52" s="22"/>
      <c r="B52" s="22"/>
      <c r="C52" s="22"/>
      <c r="D52" s="22"/>
      <c r="E52" s="43" t="s">
        <v>277</v>
      </c>
      <c r="F52" s="44">
        <f>STDEV(F48:F50)</f>
        <v>1.2322578628351273</v>
      </c>
      <c r="G52" s="44">
        <f>STDEV(G48:G50)</f>
        <v>0.069183524713039</v>
      </c>
      <c r="H52" s="22"/>
      <c r="I52" s="22"/>
      <c r="J52" s="76">
        <f>STDEV(J48:J50)</f>
        <v>1.0353487825339625</v>
      </c>
      <c r="K52" s="116">
        <f>STDEV(K48:K50)</f>
        <v>0.07462833571866323</v>
      </c>
      <c r="L52" s="106"/>
    </row>
    <row r="53" spans="1:13" ht="19.5" customHeight="1">
      <c r="A53" s="22" t="s">
        <v>342</v>
      </c>
      <c r="B53" s="22">
        <v>1.865</v>
      </c>
      <c r="C53" s="22">
        <v>0.8522</v>
      </c>
      <c r="D53" s="22">
        <v>2.0068</v>
      </c>
      <c r="E53" s="22">
        <v>0.807</v>
      </c>
      <c r="F53" s="28">
        <f>((D53-E53)-(B53-C53))/(B53-C53)*100</f>
        <v>18.463665086887865</v>
      </c>
      <c r="G53" s="28">
        <f>(D53-B53)/B53*100</f>
        <v>7.603217158176951</v>
      </c>
      <c r="H53" s="22">
        <v>1.8962</v>
      </c>
      <c r="I53" s="22">
        <v>0.8329</v>
      </c>
      <c r="J53" s="73">
        <f>((H53-I53)-(B53-C53))/(B53-C53)*100</f>
        <v>4.986176935229089</v>
      </c>
      <c r="K53" s="115">
        <f>(H53-B53)/B53*100</f>
        <v>1.6729222520107299</v>
      </c>
      <c r="L53" s="106" t="s">
        <v>372</v>
      </c>
      <c r="M53">
        <f>C53/B53*100</f>
        <v>45.69436997319035</v>
      </c>
    </row>
    <row r="54" spans="1:13" ht="19.5" customHeight="1">
      <c r="A54" s="22" t="s">
        <v>343</v>
      </c>
      <c r="B54" s="22">
        <v>1.8716</v>
      </c>
      <c r="C54" s="22">
        <v>0.8528</v>
      </c>
      <c r="D54" s="22">
        <v>2.0139</v>
      </c>
      <c r="E54" s="22">
        <v>0.8137</v>
      </c>
      <c r="F54" s="28">
        <f>((D54-E54)-(B54-C54))/(B54-C54)*100</f>
        <v>17.805261091480197</v>
      </c>
      <c r="G54" s="28">
        <f>(D54-B54)/B54*100</f>
        <v>7.603120324855743</v>
      </c>
      <c r="H54" s="22">
        <v>1.9032</v>
      </c>
      <c r="I54" s="22">
        <v>0.8338</v>
      </c>
      <c r="J54" s="73">
        <f>((H54-I54)-(B54-C54))/(B54-C54)*100</f>
        <v>4.966627404789947</v>
      </c>
      <c r="K54" s="115">
        <f>(H54-B54)/B54*100</f>
        <v>1.6883949561872236</v>
      </c>
      <c r="L54" s="106"/>
      <c r="M54">
        <f>C54/B54*100</f>
        <v>45.56529172900193</v>
      </c>
    </row>
    <row r="55" spans="1:13" ht="19.5" customHeight="1">
      <c r="A55" s="22" t="s">
        <v>344</v>
      </c>
      <c r="B55" s="22">
        <v>1.7597</v>
      </c>
      <c r="C55" s="22">
        <v>0.8012</v>
      </c>
      <c r="D55" s="22">
        <v>1.891</v>
      </c>
      <c r="E55" s="22">
        <v>0.7701</v>
      </c>
      <c r="F55" s="28">
        <f>((D55-E55)-(B55-C55))/(B55-C55)*100</f>
        <v>16.943140323422014</v>
      </c>
      <c r="G55" s="28">
        <f>(D55-B55)/B55*100</f>
        <v>7.461499119168039</v>
      </c>
      <c r="H55" s="22">
        <v>1.788</v>
      </c>
      <c r="I55" s="22">
        <v>0.7852</v>
      </c>
      <c r="J55" s="73">
        <f>((H55-I55)-(B55-C55))/(B55-C55)*100</f>
        <v>4.621804903495057</v>
      </c>
      <c r="K55" s="115">
        <f>(H55-B55)/B55*100</f>
        <v>1.6082286753423873</v>
      </c>
      <c r="L55" s="106"/>
      <c r="M55">
        <f>C55/B55*100</f>
        <v>45.53048815138944</v>
      </c>
    </row>
    <row r="56" spans="1:12" ht="19.5" customHeight="1">
      <c r="A56" s="22"/>
      <c r="B56" s="22"/>
      <c r="C56" s="22"/>
      <c r="D56" s="22"/>
      <c r="E56" s="43" t="s">
        <v>276</v>
      </c>
      <c r="F56" s="44">
        <f>AVERAGE(F53:F55)</f>
        <v>17.737355500596692</v>
      </c>
      <c r="G56" s="44">
        <f>AVERAGE(G53:G55)</f>
        <v>7.555945534066911</v>
      </c>
      <c r="H56" s="22"/>
      <c r="I56" s="22"/>
      <c r="J56" s="76">
        <f>AVERAGE(J53:J55)</f>
        <v>4.858203081171364</v>
      </c>
      <c r="K56" s="116">
        <f>AVERAGE(K53:K55)</f>
        <v>1.6565152945134471</v>
      </c>
      <c r="L56" s="106"/>
    </row>
    <row r="57" spans="1:12" ht="19.5" customHeight="1">
      <c r="A57" s="22"/>
      <c r="B57" s="22"/>
      <c r="C57" s="22"/>
      <c r="D57" s="22"/>
      <c r="E57" s="43" t="s">
        <v>277</v>
      </c>
      <c r="F57" s="44">
        <f>STDEV(F53:F55)</f>
        <v>0.7625334524026924</v>
      </c>
      <c r="G57" s="44">
        <f>STDEV(G53:G55)</f>
        <v>0.08179300892870033</v>
      </c>
      <c r="H57" s="22"/>
      <c r="I57" s="22"/>
      <c r="J57" s="76">
        <f>STDEV(J53:J55)</f>
        <v>0.20496004450041008</v>
      </c>
      <c r="K57" s="116">
        <f>STDEV(K53:K55)</f>
        <v>0.04252704241845323</v>
      </c>
      <c r="L57" s="106"/>
    </row>
    <row r="58" spans="1:13" ht="19.5" customHeight="1">
      <c r="A58" s="22" t="s">
        <v>345</v>
      </c>
      <c r="B58" s="22">
        <v>1.7702</v>
      </c>
      <c r="C58" s="22">
        <v>0.8021</v>
      </c>
      <c r="D58" s="22">
        <v>1.8688</v>
      </c>
      <c r="E58" s="22">
        <v>0.782</v>
      </c>
      <c r="F58" s="28">
        <f>((D58-E58)-(B58-C58))/(B58-C58)*100</f>
        <v>12.261130048548708</v>
      </c>
      <c r="G58" s="28">
        <f>(D58-B58)/B58*100</f>
        <v>5.569992091289121</v>
      </c>
      <c r="H58" s="22">
        <v>1.802</v>
      </c>
      <c r="I58" s="22">
        <v>0.791</v>
      </c>
      <c r="J58" s="73">
        <f>((H58-I58)-(B58-C58))/(B58-C58)*100</f>
        <v>4.431360396653255</v>
      </c>
      <c r="K58" s="115">
        <f>(H58-B58)/B58*100</f>
        <v>1.7964071856287451</v>
      </c>
      <c r="L58" s="106" t="s">
        <v>369</v>
      </c>
      <c r="M58">
        <f>C58/B58*100</f>
        <v>45.31126426392498</v>
      </c>
    </row>
    <row r="59" spans="1:13" ht="19.5" customHeight="1">
      <c r="A59" s="22" t="s">
        <v>346</v>
      </c>
      <c r="B59" s="22">
        <v>1.8209</v>
      </c>
      <c r="C59" s="22">
        <v>0.8267</v>
      </c>
      <c r="D59" s="22">
        <v>1.9234</v>
      </c>
      <c r="E59" s="22">
        <v>0.8067</v>
      </c>
      <c r="F59" s="28">
        <f>((D59-E59)-(B59-C59))/(B59-C59)*100</f>
        <v>12.321464494065586</v>
      </c>
      <c r="G59" s="28">
        <f>(D59-B59)/B59*100</f>
        <v>5.629084518644628</v>
      </c>
      <c r="H59" s="22">
        <v>1.8562</v>
      </c>
      <c r="I59" s="22">
        <v>0.8149</v>
      </c>
      <c r="J59" s="73">
        <f>((H59-I59)-(B59-C59))/(B59-C59)*100</f>
        <v>4.737477368738699</v>
      </c>
      <c r="K59" s="115">
        <f>(H59-B59)/B59*100</f>
        <v>1.9386017903234725</v>
      </c>
      <c r="L59" s="106"/>
      <c r="M59">
        <f>C59/B59*100</f>
        <v>45.40062606403427</v>
      </c>
    </row>
    <row r="60" spans="1:13" ht="19.5" customHeight="1">
      <c r="A60" s="22" t="s">
        <v>347</v>
      </c>
      <c r="B60" s="22">
        <v>1.8679</v>
      </c>
      <c r="C60" s="22">
        <v>0.8517</v>
      </c>
      <c r="D60" s="22">
        <v>1.9729</v>
      </c>
      <c r="E60" s="22">
        <v>0.8208</v>
      </c>
      <c r="F60" s="28">
        <f>((D60-E60)-(B60-C60))/(B60-C60)*100</f>
        <v>13.373351702420797</v>
      </c>
      <c r="G60" s="28">
        <f>(D60-B60)/B60*100</f>
        <v>5.6212859360779595</v>
      </c>
      <c r="H60" s="22">
        <v>1.9031</v>
      </c>
      <c r="I60" s="22">
        <v>0.8371</v>
      </c>
      <c r="J60" s="73">
        <f>((H60-I60)-(B60-C60))/(B60-C60)*100</f>
        <v>4.900610116118881</v>
      </c>
      <c r="K60" s="115">
        <f>(H60-B60)/B60*100</f>
        <v>1.884469189999471</v>
      </c>
      <c r="L60" s="106"/>
      <c r="M60">
        <f>C60/B60*100</f>
        <v>45.59665935007228</v>
      </c>
    </row>
    <row r="61" spans="1:12" ht="19.5" customHeight="1">
      <c r="A61" s="22"/>
      <c r="B61" s="22"/>
      <c r="C61" s="22"/>
      <c r="D61" s="22"/>
      <c r="E61" s="43" t="s">
        <v>276</v>
      </c>
      <c r="F61" s="44">
        <f>AVERAGE(F58:F60)</f>
        <v>12.651982081678364</v>
      </c>
      <c r="G61" s="44">
        <f>AVERAGE(G58:G60)</f>
        <v>5.606787515337236</v>
      </c>
      <c r="H61" s="22"/>
      <c r="I61" s="22"/>
      <c r="J61" s="76">
        <f>AVERAGE(J58:J60)</f>
        <v>4.689815960503612</v>
      </c>
      <c r="K61" s="116">
        <f>AVERAGE(K58:K60)</f>
        <v>1.8731593886505629</v>
      </c>
      <c r="L61" s="106"/>
    </row>
    <row r="62" spans="1:12" ht="19.5" customHeight="1">
      <c r="A62" s="22"/>
      <c r="B62" s="22"/>
      <c r="C62" s="22"/>
      <c r="D62" s="22"/>
      <c r="E62" s="43" t="s">
        <v>277</v>
      </c>
      <c r="F62" s="44">
        <f>STDEV(F58:F60)</f>
        <v>0.6254523631952309</v>
      </c>
      <c r="G62" s="44">
        <f>STDEV(G58:G60)</f>
        <v>0.032103456132833184</v>
      </c>
      <c r="H62" s="22"/>
      <c r="I62" s="22"/>
      <c r="J62" s="76">
        <f>STDEV(J58:J60)</f>
        <v>0.23822789966932684</v>
      </c>
      <c r="K62" s="116">
        <f>STDEV(K58:K60)</f>
        <v>0.07176879618598668</v>
      </c>
      <c r="L62" s="106"/>
    </row>
    <row r="63" spans="1:13" ht="19.5" customHeight="1">
      <c r="A63" s="22" t="s">
        <v>348</v>
      </c>
      <c r="B63" s="22">
        <v>1.7408</v>
      </c>
      <c r="C63" s="22">
        <v>0.7753</v>
      </c>
      <c r="D63" s="22">
        <v>1.8541</v>
      </c>
      <c r="E63" s="22">
        <v>0.7475</v>
      </c>
      <c r="F63" s="28">
        <f>((D63-E63)-(B63-C63))/(B63-C63)*100</f>
        <v>14.614189539098927</v>
      </c>
      <c r="G63" s="28">
        <f>(D63-B63)/B63*100</f>
        <v>6.508501838235305</v>
      </c>
      <c r="H63" s="22">
        <v>1.7588</v>
      </c>
      <c r="I63" s="22">
        <v>0.7675</v>
      </c>
      <c r="J63" s="73">
        <f>((H63-I63)-(B63-C63))/(B63-C63)*100</f>
        <v>2.6721905748316983</v>
      </c>
      <c r="K63" s="115">
        <f>(H63-B63)/B63*100</f>
        <v>1.0340073529411775</v>
      </c>
      <c r="L63" s="106" t="s">
        <v>370</v>
      </c>
      <c r="M63">
        <f>C63/B63*100</f>
        <v>44.536994485294116</v>
      </c>
    </row>
    <row r="64" spans="1:13" ht="19.5" customHeight="1">
      <c r="A64" s="22" t="s">
        <v>349</v>
      </c>
      <c r="B64" s="22">
        <v>1.7779</v>
      </c>
      <c r="C64" s="22">
        <v>0.7883</v>
      </c>
      <c r="D64" s="22">
        <v>1.8949</v>
      </c>
      <c r="E64" s="22">
        <v>0.7567</v>
      </c>
      <c r="F64" s="28">
        <f>((D64-E64)-(B64-C64))/(B64-C64)*100</f>
        <v>15.016168148746953</v>
      </c>
      <c r="G64" s="28">
        <f>(D64-B64)/B64*100</f>
        <v>6.58079757016705</v>
      </c>
      <c r="H64" s="22">
        <v>1.7976</v>
      </c>
      <c r="I64" s="22">
        <v>0.785</v>
      </c>
      <c r="J64" s="73">
        <f>((H64-I64)-(B64-C64))/(B64-C64)*100</f>
        <v>2.3241713823767087</v>
      </c>
      <c r="K64" s="115">
        <f>(H64-B64)/B64*100</f>
        <v>1.108048821643515</v>
      </c>
      <c r="L64" s="106"/>
      <c r="M64">
        <f>C64/B64*100</f>
        <v>44.33882670566398</v>
      </c>
    </row>
    <row r="65" spans="1:13" ht="19.5" customHeight="1">
      <c r="A65" s="22" t="s">
        <v>350</v>
      </c>
      <c r="B65" s="22">
        <v>1.6087</v>
      </c>
      <c r="C65" s="22">
        <v>0.7096</v>
      </c>
      <c r="D65" s="22">
        <v>1.7128</v>
      </c>
      <c r="E65" s="22">
        <v>0.6864</v>
      </c>
      <c r="F65" s="28">
        <f>((D65-E65)-(B65-C65))/(B65-C65)*100</f>
        <v>14.158603047491958</v>
      </c>
      <c r="G65" s="28">
        <f>(D65-B65)/B65*100</f>
        <v>6.471063591720028</v>
      </c>
      <c r="H65" s="22">
        <v>1.6254</v>
      </c>
      <c r="I65" s="22">
        <v>0.7074</v>
      </c>
      <c r="J65" s="73">
        <f>((H65-I65)-(B65-C65))/(B65-C65)*100</f>
        <v>2.102102102102093</v>
      </c>
      <c r="K65" s="115">
        <f>(H65-B65)/B65*100</f>
        <v>1.0381053024180975</v>
      </c>
      <c r="L65" s="106"/>
      <c r="M65">
        <f>C65/B65*100</f>
        <v>44.1101510536458</v>
      </c>
    </row>
    <row r="66" spans="1:12" ht="19.5" customHeight="1">
      <c r="A66" s="22"/>
      <c r="B66" s="22"/>
      <c r="C66" s="22"/>
      <c r="D66" s="22"/>
      <c r="E66" s="43" t="s">
        <v>276</v>
      </c>
      <c r="F66" s="44">
        <f>AVERAGE(F63:F65)</f>
        <v>14.596320245112613</v>
      </c>
      <c r="G66" s="44">
        <f>AVERAGE(G63:G65)</f>
        <v>6.5201210000407945</v>
      </c>
      <c r="H66" s="22"/>
      <c r="I66" s="22"/>
      <c r="J66" s="76">
        <f>AVERAGE(J63:J65)</f>
        <v>2.366154686436833</v>
      </c>
      <c r="K66" s="116">
        <f>AVERAGE(K63:K65)</f>
        <v>1.0600538256675966</v>
      </c>
      <c r="L66" s="106"/>
    </row>
    <row r="67" spans="1:12" ht="19.5" customHeight="1">
      <c r="A67" s="22"/>
      <c r="B67" s="22"/>
      <c r="C67" s="22"/>
      <c r="D67" s="22"/>
      <c r="E67" s="43" t="s">
        <v>277</v>
      </c>
      <c r="F67" s="44">
        <f>STDEV(F63:F65)</f>
        <v>0.4290617198880286</v>
      </c>
      <c r="G67" s="44">
        <f>STDEV(G63:G65)</f>
        <v>0.055782077742313405</v>
      </c>
      <c r="H67" s="22"/>
      <c r="I67" s="22"/>
      <c r="J67" s="76">
        <f>STDEV(J63:J65)</f>
        <v>0.28735372809422116</v>
      </c>
      <c r="K67" s="116">
        <f>STDEV(K63:K65)</f>
        <v>0.04161535806075673</v>
      </c>
      <c r="L67" s="106"/>
    </row>
    <row r="68" spans="1:13" ht="19.5" customHeight="1">
      <c r="A68" s="22" t="s">
        <v>351</v>
      </c>
      <c r="B68" s="22">
        <v>0.9358</v>
      </c>
      <c r="C68" s="22">
        <v>0.1959</v>
      </c>
      <c r="D68" s="22">
        <v>1.365</v>
      </c>
      <c r="E68" s="22">
        <v>0.094</v>
      </c>
      <c r="F68" s="28">
        <f>((D68-E68)-(B68-C68))/(B68-C68)*100</f>
        <v>71.77997026625218</v>
      </c>
      <c r="G68" s="28">
        <f>(D68-B68)/B68*100</f>
        <v>45.864500961743964</v>
      </c>
      <c r="H68" s="22">
        <v>0.8018</v>
      </c>
      <c r="I68" s="22">
        <v>0.2145</v>
      </c>
      <c r="J68" s="73">
        <f>((H68-I68)-(B68-C68))/(B68-C68)*100</f>
        <v>-20.624408703878913</v>
      </c>
      <c r="K68" s="115">
        <f>(H68-B68)/B68*100</f>
        <v>-14.319298995511861</v>
      </c>
      <c r="L68" s="106" t="s">
        <v>381</v>
      </c>
      <c r="M68">
        <f>C68/B68*100</f>
        <v>20.93396024791622</v>
      </c>
    </row>
    <row r="69" spans="1:13" ht="19.5" customHeight="1">
      <c r="A69" s="22" t="s">
        <v>352</v>
      </c>
      <c r="B69" s="22">
        <v>0.9327</v>
      </c>
      <c r="C69" s="22">
        <v>0.1977</v>
      </c>
      <c r="D69" s="22">
        <v>1.3774</v>
      </c>
      <c r="E69" s="22">
        <v>0.0898</v>
      </c>
      <c r="F69" s="28">
        <f>((D69-E69)-(B69-C69))/(B69-C69)*100</f>
        <v>75.18367346938774</v>
      </c>
      <c r="G69" s="28">
        <f>(D69-B69)/B69*100</f>
        <v>47.67878203066366</v>
      </c>
      <c r="H69" s="22">
        <v>0.7988</v>
      </c>
      <c r="I69" s="22">
        <v>0.2054</v>
      </c>
      <c r="J69" s="73">
        <f>((H69-I69)-(B69-C69))/(B69-C69)*100</f>
        <v>-19.26530612244899</v>
      </c>
      <c r="K69" s="115">
        <f>(H69-B69)/B69*100</f>
        <v>-14.356170258389625</v>
      </c>
      <c r="L69" s="106"/>
      <c r="M69">
        <f>C69/B69*100</f>
        <v>21.19652621421679</v>
      </c>
    </row>
    <row r="70" spans="1:13" ht="19.5" customHeight="1">
      <c r="A70" s="22" t="s">
        <v>353</v>
      </c>
      <c r="B70" s="22">
        <v>0.9052</v>
      </c>
      <c r="C70" s="22">
        <v>0.1896</v>
      </c>
      <c r="D70" s="22">
        <v>1.339</v>
      </c>
      <c r="E70" s="22">
        <v>0.0844</v>
      </c>
      <c r="F70" s="28">
        <f>((D70-E70)-(B70-C70))/(B70-C70)*100</f>
        <v>75.32140860816097</v>
      </c>
      <c r="G70" s="28">
        <f>(D70-B70)/B70*100</f>
        <v>47.923110914714975</v>
      </c>
      <c r="H70" s="22">
        <v>0.7751</v>
      </c>
      <c r="I70" s="22">
        <v>0.2026</v>
      </c>
      <c r="J70" s="73">
        <f>((H70-I70)-(B70-C70))/(B70-C70)*100</f>
        <v>-19.99720514253773</v>
      </c>
      <c r="K70" s="115">
        <f>(H70-B70)/B70*100</f>
        <v>-14.37251436146708</v>
      </c>
      <c r="L70" s="106"/>
      <c r="M70">
        <f>C70/B70*100</f>
        <v>20.945647370746794</v>
      </c>
    </row>
    <row r="71" spans="1:12" ht="19.5" customHeight="1">
      <c r="A71" s="22"/>
      <c r="B71" s="22"/>
      <c r="C71" s="22"/>
      <c r="D71" s="22"/>
      <c r="E71" s="43" t="s">
        <v>276</v>
      </c>
      <c r="F71" s="44">
        <f>AVERAGE(F68:F70)</f>
        <v>74.09501744793363</v>
      </c>
      <c r="G71" s="44">
        <f>AVERAGE(G68:G70)</f>
        <v>47.15546463570754</v>
      </c>
      <c r="H71" s="22"/>
      <c r="I71" s="22"/>
      <c r="J71" s="76">
        <f>AVERAGE(J68:J70)</f>
        <v>-19.962306656288543</v>
      </c>
      <c r="K71" s="116">
        <f>AVERAGE(K68:K70)</f>
        <v>-14.349327871789521</v>
      </c>
      <c r="L71" s="106"/>
    </row>
    <row r="72" spans="1:12" ht="19.5" customHeight="1">
      <c r="A72" s="22"/>
      <c r="B72" s="22"/>
      <c r="C72" s="22"/>
      <c r="D72" s="22"/>
      <c r="E72" s="43" t="s">
        <v>277</v>
      </c>
      <c r="F72" s="44">
        <f>STDEV(F68:F70)</f>
        <v>2.00607211539651</v>
      </c>
      <c r="G72" s="44">
        <f>STDEV(G68:G70)</f>
        <v>1.1246619743351673</v>
      </c>
      <c r="H72" s="22"/>
      <c r="I72" s="22"/>
      <c r="J72" s="76">
        <f>STDEV(J68:J70)</f>
        <v>0.6802230406045102</v>
      </c>
      <c r="K72" s="116">
        <f>STDEV(K68:K70)</f>
        <v>0.02725953932526914</v>
      </c>
      <c r="L72" s="106"/>
    </row>
    <row r="73" spans="1:13" ht="19.5" customHeight="1">
      <c r="A73" s="22" t="s">
        <v>354</v>
      </c>
      <c r="B73" s="22">
        <v>1.2037</v>
      </c>
      <c r="C73" s="22">
        <v>0.2374</v>
      </c>
      <c r="D73" s="22">
        <v>1.534</v>
      </c>
      <c r="E73" s="22">
        <v>0.1358</v>
      </c>
      <c r="F73" s="28">
        <f>((D73-E73)-(B73-C73))/(B73-C73)*100</f>
        <v>44.696264100175945</v>
      </c>
      <c r="G73" s="28">
        <f>(D73-B73)/B73*100</f>
        <v>27.440392124283463</v>
      </c>
      <c r="H73" s="22">
        <v>1.1014</v>
      </c>
      <c r="I73" s="22">
        <v>0.2029</v>
      </c>
      <c r="J73" s="73">
        <f>((H73-I73)-(B73-C73))/(B73-C73)*100</f>
        <v>-7.01645451723067</v>
      </c>
      <c r="K73" s="115">
        <f>(H73-B73)/B73*100</f>
        <v>-8.498795380908868</v>
      </c>
      <c r="L73" s="106" t="s">
        <v>376</v>
      </c>
      <c r="M73">
        <f>C73/B73*100</f>
        <v>19.722522223145305</v>
      </c>
    </row>
    <row r="74" spans="1:13" ht="19.5" customHeight="1">
      <c r="A74" s="22" t="s">
        <v>355</v>
      </c>
      <c r="B74" s="22">
        <v>1.4433</v>
      </c>
      <c r="C74" s="22">
        <v>0.2825</v>
      </c>
      <c r="D74" s="22">
        <v>1.8491</v>
      </c>
      <c r="E74" s="22">
        <v>0.1665</v>
      </c>
      <c r="F74" s="28">
        <f>((D74-E74)-(B74-C74))/(B74-C74)*100</f>
        <v>44.951757408683655</v>
      </c>
      <c r="G74" s="28">
        <f>(D74-B74)/B74*100</f>
        <v>28.116122774198015</v>
      </c>
      <c r="H74" s="22">
        <v>1.3295</v>
      </c>
      <c r="I74" s="22">
        <v>0.2487</v>
      </c>
      <c r="J74" s="73">
        <f>((H74-I74)-(B74-C74))/(B74-C74)*100</f>
        <v>-6.891798759476229</v>
      </c>
      <c r="K74" s="115">
        <f>(H74-B74)/B74*100</f>
        <v>-7.884708653779541</v>
      </c>
      <c r="L74" s="106"/>
      <c r="M74">
        <f>C74/B74*100</f>
        <v>19.573200304856922</v>
      </c>
    </row>
    <row r="75" spans="1:13" ht="19.5" customHeight="1">
      <c r="A75" s="22" t="s">
        <v>356</v>
      </c>
      <c r="B75" s="22">
        <v>1.1298</v>
      </c>
      <c r="C75" s="22">
        <v>0.2263</v>
      </c>
      <c r="D75" s="22">
        <v>1.4396</v>
      </c>
      <c r="E75" s="107">
        <v>0.1303</v>
      </c>
      <c r="F75" s="28">
        <f>((D75-E75)-(B75-C75))/(B75-C75)*100</f>
        <v>44.9142224681793</v>
      </c>
      <c r="G75" s="28">
        <f>(D75-B75)/B75*100</f>
        <v>27.420782439369805</v>
      </c>
      <c r="H75" s="22">
        <v>1.032</v>
      </c>
      <c r="I75" s="22">
        <v>0.1916</v>
      </c>
      <c r="J75" s="73">
        <f>((H75-I75)-(B75-C75))/(B75-C75)*100</f>
        <v>-6.983951300498056</v>
      </c>
      <c r="K75" s="115">
        <f>(H75-B75)/B75*100</f>
        <v>-8.656399362719055</v>
      </c>
      <c r="L75" s="106"/>
      <c r="M75">
        <f>C75/B75*100</f>
        <v>20.030093821915386</v>
      </c>
    </row>
    <row r="76" spans="1:12" ht="19.5" customHeight="1">
      <c r="A76" s="22"/>
      <c r="B76" s="22"/>
      <c r="C76" s="22"/>
      <c r="D76" s="22"/>
      <c r="E76" s="43" t="s">
        <v>276</v>
      </c>
      <c r="F76" s="44">
        <f>AVERAGE(F73:F75)</f>
        <v>44.85408132567963</v>
      </c>
      <c r="G76" s="44">
        <f>AVERAGE(G73:G75)</f>
        <v>27.659099112617096</v>
      </c>
      <c r="H76" s="22"/>
      <c r="I76" s="22"/>
      <c r="J76" s="76">
        <f>AVERAGE(J73:J75)</f>
        <v>-6.964068192401652</v>
      </c>
      <c r="K76" s="116">
        <f>AVERAGE(K73:K75)</f>
        <v>-8.346634465802488</v>
      </c>
      <c r="L76" s="106"/>
    </row>
    <row r="77" spans="1:12" ht="19.5" customHeight="1">
      <c r="A77" s="22"/>
      <c r="B77" s="22"/>
      <c r="C77" s="22"/>
      <c r="D77" s="22"/>
      <c r="E77" s="43" t="s">
        <v>277</v>
      </c>
      <c r="F77" s="44">
        <f>STDEV(F73:F75)</f>
        <v>0.13795624465361342</v>
      </c>
      <c r="G77" s="44">
        <f>STDEV(G73:G75)</f>
        <v>0.3959155280729363</v>
      </c>
      <c r="H77" s="22"/>
      <c r="I77" s="22"/>
      <c r="J77" s="76">
        <f>STDEV(J73:J75)</f>
        <v>0.06466272478030484</v>
      </c>
      <c r="K77" s="116">
        <f>STDEV(K73:K75)</f>
        <v>0.40772704795049475</v>
      </c>
      <c r="L77" s="106"/>
    </row>
    <row r="78" spans="1:13" ht="19.5" customHeight="1">
      <c r="A78" s="22"/>
      <c r="B78" s="22"/>
      <c r="C78" s="22"/>
      <c r="D78" s="22"/>
      <c r="E78" s="22"/>
      <c r="F78" s="22"/>
      <c r="G78" s="22"/>
      <c r="H78" s="22"/>
      <c r="I78" s="22"/>
      <c r="L78" s="106" t="s">
        <v>310</v>
      </c>
      <c r="M78" t="e">
        <f>C78/B78*100</f>
        <v>#DIV/0!</v>
      </c>
    </row>
    <row r="79" spans="1:13" ht="19.5" customHeight="1">
      <c r="A79" s="22"/>
      <c r="B79" s="22"/>
      <c r="C79" s="22"/>
      <c r="D79" s="22"/>
      <c r="E79" s="22"/>
      <c r="F79" s="22"/>
      <c r="G79" s="22"/>
      <c r="H79" s="22"/>
      <c r="I79" s="22"/>
      <c r="L79" s="106"/>
      <c r="M79" t="e">
        <f>C79/B79*100</f>
        <v>#DIV/0!</v>
      </c>
    </row>
    <row r="80" spans="1:13" ht="19.5" customHeight="1">
      <c r="A80" s="22"/>
      <c r="B80" s="22"/>
      <c r="C80" s="22"/>
      <c r="D80" s="22"/>
      <c r="E80" s="22"/>
      <c r="F80" s="22"/>
      <c r="G80" s="22"/>
      <c r="H80" s="22"/>
      <c r="I80" s="22"/>
      <c r="L80" s="106"/>
      <c r="M80" t="e">
        <f>C80/B80*100</f>
        <v>#DIV/0!</v>
      </c>
    </row>
    <row r="81" spans="1:12" ht="19.5" customHeight="1">
      <c r="A81" s="22"/>
      <c r="B81" s="22"/>
      <c r="C81" s="22"/>
      <c r="D81" s="22"/>
      <c r="E81" s="22"/>
      <c r="F81" s="22"/>
      <c r="G81" s="22"/>
      <c r="H81" s="22"/>
      <c r="I81" s="22"/>
      <c r="L81" s="106"/>
    </row>
    <row r="82" spans="1:12" ht="19.5" customHeight="1">
      <c r="A82" s="22"/>
      <c r="B82" s="22"/>
      <c r="C82" s="22"/>
      <c r="D82" s="22"/>
      <c r="E82" s="22"/>
      <c r="F82" s="22"/>
      <c r="G82" s="22"/>
      <c r="H82" s="22"/>
      <c r="I82" s="22"/>
      <c r="L82" s="106"/>
    </row>
    <row r="83" spans="1:13" ht="19.5" customHeight="1">
      <c r="A83" s="22" t="s">
        <v>357</v>
      </c>
      <c r="B83" s="22">
        <v>2.3692</v>
      </c>
      <c r="C83" s="22">
        <v>1.1131</v>
      </c>
      <c r="D83" s="22">
        <v>2.5136</v>
      </c>
      <c r="E83" s="22">
        <v>1.0715</v>
      </c>
      <c r="F83" s="28">
        <f>((D83-E83)-(B83-C83))/(B83-C83)*100</f>
        <v>14.807738237401455</v>
      </c>
      <c r="G83" s="28">
        <f>(D83-B83)/B83*100</f>
        <v>6.094884349147376</v>
      </c>
      <c r="H83" s="22">
        <v>2.4097</v>
      </c>
      <c r="I83" s="22">
        <v>1.0944</v>
      </c>
      <c r="J83" s="73">
        <f>((H83-I83)-(B83-C83))/(B83-C83)*100</f>
        <v>4.713000557280447</v>
      </c>
      <c r="K83" s="115">
        <f>(H83-B83)/B83*100</f>
        <v>1.7094377849062874</v>
      </c>
      <c r="L83" s="106" t="s">
        <v>378</v>
      </c>
      <c r="M83">
        <f>C83/B83*100</f>
        <v>46.98210366368394</v>
      </c>
    </row>
    <row r="84" spans="1:13" ht="19.5" customHeight="1">
      <c r="A84" s="22" t="s">
        <v>358</v>
      </c>
      <c r="B84" s="22">
        <v>2.3256</v>
      </c>
      <c r="C84" s="22">
        <v>1.0922</v>
      </c>
      <c r="D84" s="22">
        <v>2.4679</v>
      </c>
      <c r="E84" s="22">
        <v>1.0446</v>
      </c>
      <c r="F84" s="28">
        <f>((D84-E84)-(B84-C84))/(B84-C84)*100</f>
        <v>15.396465055942937</v>
      </c>
      <c r="G84" s="28">
        <f>(D84-B84)/B84*100</f>
        <v>6.11885104919161</v>
      </c>
      <c r="H84" s="22">
        <v>2.3659</v>
      </c>
      <c r="I84" s="22">
        <v>1.0898</v>
      </c>
      <c r="J84" s="73">
        <f>((H84-I84)-(B84-C84))/(B84-C84)*100</f>
        <v>3.461975028376823</v>
      </c>
      <c r="K84" s="115">
        <f>(H84-B84)/B84*100</f>
        <v>1.7328861369108952</v>
      </c>
      <c r="L84" s="106"/>
      <c r="M84">
        <f>C84/B84*100</f>
        <v>46.964224286205706</v>
      </c>
    </row>
    <row r="85" spans="1:13" ht="19.5" customHeight="1">
      <c r="A85" s="22" t="s">
        <v>359</v>
      </c>
      <c r="B85" s="22">
        <v>2.2776</v>
      </c>
      <c r="C85" s="22">
        <v>1.0682</v>
      </c>
      <c r="D85" s="22">
        <v>2.4165</v>
      </c>
      <c r="E85" s="22">
        <v>1.0235</v>
      </c>
      <c r="F85" s="28">
        <f>((D85-E85)-(B85-C85))/(B85-C85)*100</f>
        <v>15.181081528030427</v>
      </c>
      <c r="G85" s="28">
        <f>(D85-B85)/B85*100</f>
        <v>6.098524762908326</v>
      </c>
      <c r="H85" s="22">
        <v>2.3179</v>
      </c>
      <c r="I85" s="22">
        <v>1.0524</v>
      </c>
      <c r="J85" s="73">
        <f>((H85-I85)-(B85-C85))/(B85-C85)*100</f>
        <v>4.638663800231504</v>
      </c>
      <c r="K85" s="115">
        <f>(H85-B85)/B85*100</f>
        <v>1.7694063926940542</v>
      </c>
      <c r="L85" s="106"/>
      <c r="M85">
        <f>C85/B85*100</f>
        <v>46.900245872848615</v>
      </c>
    </row>
    <row r="86" spans="1:12" ht="19.5" customHeight="1">
      <c r="A86" s="22"/>
      <c r="B86" s="22"/>
      <c r="C86" s="22"/>
      <c r="D86" s="22"/>
      <c r="E86" s="43" t="s">
        <v>276</v>
      </c>
      <c r="F86" s="44">
        <f>AVERAGE(F83:F85)</f>
        <v>15.128428273791606</v>
      </c>
      <c r="G86" s="44">
        <f>AVERAGE(G83:G85)</f>
        <v>6.104086720415771</v>
      </c>
      <c r="H86" s="22"/>
      <c r="I86" s="22"/>
      <c r="J86" s="76">
        <f>AVERAGE(J83:J85)</f>
        <v>4.271213128629591</v>
      </c>
      <c r="K86" s="116">
        <f>AVERAGE(K83:K85)</f>
        <v>1.7372434381704123</v>
      </c>
      <c r="L86" s="106"/>
    </row>
    <row r="87" spans="1:12" ht="19.5" customHeight="1">
      <c r="A87" s="22"/>
      <c r="B87" s="22"/>
      <c r="C87" s="22"/>
      <c r="D87" s="22"/>
      <c r="E87" s="43" t="s">
        <v>277</v>
      </c>
      <c r="F87" s="44">
        <f>STDEV(F83:F85)</f>
        <v>0.29787428657727366</v>
      </c>
      <c r="G87" s="44">
        <f>STDEV(G83:G85)</f>
        <v>0.012915192845580561</v>
      </c>
      <c r="H87" s="22"/>
      <c r="I87" s="22"/>
      <c r="J87" s="76">
        <f>STDEV(J83:J85)</f>
        <v>0.7018056821782469</v>
      </c>
      <c r="K87" s="116">
        <f>STDEV(K83:K85)</f>
        <v>0.030220821228093605</v>
      </c>
      <c r="L87" s="106"/>
    </row>
    <row r="88" spans="1:13" ht="19.5" customHeight="1">
      <c r="A88" s="22" t="s">
        <v>360</v>
      </c>
      <c r="B88" s="22">
        <v>2.232</v>
      </c>
      <c r="C88" s="22">
        <v>1.0029</v>
      </c>
      <c r="D88" s="22">
        <v>2.4498</v>
      </c>
      <c r="E88" s="22">
        <v>0.9363</v>
      </c>
      <c r="F88" s="28">
        <f>((D88-E88)-(B88-C88))/(B88-C88)*100</f>
        <v>23.138882108860116</v>
      </c>
      <c r="G88" s="28">
        <f>(D88-B88)/B88*100</f>
        <v>9.75806451612903</v>
      </c>
      <c r="H88" s="22">
        <v>2.2825</v>
      </c>
      <c r="I88" s="22">
        <v>0.9773</v>
      </c>
      <c r="J88" s="73">
        <f>((H88-I88)-(B88-C88))/(B88-C88)*100</f>
        <v>6.191522252054334</v>
      </c>
      <c r="K88" s="115">
        <f>(H88-B88)/B88*100</f>
        <v>2.2625448028673825</v>
      </c>
      <c r="L88" s="106" t="s">
        <v>380</v>
      </c>
      <c r="M88">
        <f>C88/B88*100</f>
        <v>44.93279569892472</v>
      </c>
    </row>
    <row r="89" spans="1:13" ht="19.5" customHeight="1">
      <c r="A89" s="22" t="s">
        <v>361</v>
      </c>
      <c r="B89" s="22">
        <v>2.172</v>
      </c>
      <c r="C89" s="22">
        <v>0.9771</v>
      </c>
      <c r="D89" s="22">
        <v>2.385</v>
      </c>
      <c r="E89" s="22">
        <v>0.9115</v>
      </c>
      <c r="F89" s="28">
        <f>((D89-E89)-(B89-C89))/(B89-C89)*100</f>
        <v>23.315758640890426</v>
      </c>
      <c r="G89" s="28">
        <f>(D89-B89)/B89*100</f>
        <v>9.806629834254126</v>
      </c>
      <c r="H89" s="22">
        <v>2.2208</v>
      </c>
      <c r="I89" s="22">
        <v>0.9523</v>
      </c>
      <c r="J89" s="73">
        <f>((H89-I89)-(B89-C89))/(B89-C89)*100</f>
        <v>6.159511256172054</v>
      </c>
      <c r="K89" s="115">
        <f>(H89-B89)/B89*100</f>
        <v>2.2467771639042335</v>
      </c>
      <c r="L89" s="106"/>
      <c r="M89">
        <f>C89/B89*100</f>
        <v>44.98618784530387</v>
      </c>
    </row>
    <row r="90" spans="1:13" ht="19.5" customHeight="1">
      <c r="A90" s="22" t="s">
        <v>362</v>
      </c>
      <c r="B90" s="22">
        <v>2.1439</v>
      </c>
      <c r="C90" s="22">
        <v>0.9589</v>
      </c>
      <c r="D90" s="22">
        <v>2.3532</v>
      </c>
      <c r="E90" s="22">
        <v>0.8953</v>
      </c>
      <c r="F90" s="28">
        <f>((D90-E90)-(B90-C90))/(B90-C90)*100</f>
        <v>23.029535864978914</v>
      </c>
      <c r="G90" s="28">
        <f>(D90-B90)/B90*100</f>
        <v>9.76258220999115</v>
      </c>
      <c r="H90" s="22">
        <v>2.193</v>
      </c>
      <c r="I90" s="22">
        <v>0.9373</v>
      </c>
      <c r="J90" s="73">
        <f>((H90-I90)-(B90-C90))/(B90-C90)*100</f>
        <v>5.966244725738394</v>
      </c>
      <c r="K90" s="115">
        <f>(H90-B90)/B90*100</f>
        <v>2.2902187602033743</v>
      </c>
      <c r="L90" s="106"/>
      <c r="M90">
        <f>C90/B90*100</f>
        <v>44.7268995755399</v>
      </c>
    </row>
    <row r="91" spans="1:12" ht="19.5" customHeight="1">
      <c r="A91" s="22"/>
      <c r="B91" s="22"/>
      <c r="C91" s="22"/>
      <c r="D91" s="22"/>
      <c r="E91" s="43" t="s">
        <v>276</v>
      </c>
      <c r="F91" s="44">
        <f>AVERAGE(F88:F90)</f>
        <v>23.161392204909816</v>
      </c>
      <c r="G91" s="44">
        <f>AVERAGE(G88:G90)</f>
        <v>9.775758853458102</v>
      </c>
      <c r="H91" s="22"/>
      <c r="I91" s="22"/>
      <c r="J91" s="76">
        <f>AVERAGE(J88:J90)</f>
        <v>6.105759411321594</v>
      </c>
      <c r="K91" s="116">
        <f>AVERAGE(K88:K90)</f>
        <v>2.26651357565833</v>
      </c>
      <c r="L91" s="106"/>
    </row>
    <row r="92" spans="1:12" ht="19.5" customHeight="1">
      <c r="A92" s="22"/>
      <c r="B92" s="22"/>
      <c r="C92" s="22"/>
      <c r="D92" s="22"/>
      <c r="E92" s="43" t="s">
        <v>277</v>
      </c>
      <c r="F92" s="44">
        <f>STDEV(F88:F90)</f>
        <v>0.14443302143467038</v>
      </c>
      <c r="G92" s="44">
        <f>STDEV(G88:G90)</f>
        <v>0.026830308998208093</v>
      </c>
      <c r="H92" s="22"/>
      <c r="I92" s="22"/>
      <c r="J92" s="76">
        <f>STDEV(J88:J90)</f>
        <v>0.12187877823638218</v>
      </c>
      <c r="K92" s="116">
        <f>STDEV(K88:K90)</f>
        <v>0.021991053643561638</v>
      </c>
      <c r="L92" s="106"/>
    </row>
    <row r="93" spans="1:13" ht="19.5" customHeight="1">
      <c r="A93" s="22" t="s">
        <v>363</v>
      </c>
      <c r="B93" s="22">
        <v>2.4113</v>
      </c>
      <c r="C93" s="22">
        <v>1.1245</v>
      </c>
      <c r="D93" s="22">
        <v>2.5477</v>
      </c>
      <c r="E93" s="22">
        <v>1.0877</v>
      </c>
      <c r="F93" s="28">
        <f>((D93-E93)-(B93-C93))/(B93-C93)*100</f>
        <v>13.459745104134269</v>
      </c>
      <c r="G93" s="28">
        <f>(D93-B93)/B93*100</f>
        <v>5.656699705553005</v>
      </c>
      <c r="H93" s="22">
        <v>2.4595</v>
      </c>
      <c r="I93" s="22">
        <v>1.1217</v>
      </c>
      <c r="J93" s="73">
        <f>((H93-I93)-(B93-C93))/(B93-C93)*100</f>
        <v>3.963319863226586</v>
      </c>
      <c r="K93" s="115">
        <f>(H93-B93)/B93*100</f>
        <v>1.9989217434578679</v>
      </c>
      <c r="L93" s="106" t="s">
        <v>379</v>
      </c>
      <c r="M93">
        <f>C93/B93*100</f>
        <v>46.63459544643968</v>
      </c>
    </row>
    <row r="94" spans="1:13" ht="19.5" customHeight="1">
      <c r="A94" s="22" t="s">
        <v>364</v>
      </c>
      <c r="B94" s="22">
        <v>2.3444</v>
      </c>
      <c r="C94" s="22">
        <v>1.0891</v>
      </c>
      <c r="D94" s="22">
        <v>2.4765</v>
      </c>
      <c r="E94" s="22">
        <v>1.0462</v>
      </c>
      <c r="F94" s="28">
        <f>((D94-E94)-(B94-C94))/(B94-C94)*100</f>
        <v>13.940890623755301</v>
      </c>
      <c r="G94" s="28">
        <f>(D94-B94)/B94*100</f>
        <v>5.634703975430829</v>
      </c>
      <c r="H94" s="22">
        <v>2.3917</v>
      </c>
      <c r="I94" s="22">
        <v>1.0723</v>
      </c>
      <c r="J94" s="73">
        <f>((H94-I94)-(B94-C94))/(B94-C94)*100</f>
        <v>5.106349079901241</v>
      </c>
      <c r="K94" s="115">
        <f>(H94-B94)/B94*100</f>
        <v>2.017573792868126</v>
      </c>
      <c r="L94" s="106"/>
      <c r="M94">
        <f>C94/B94*100</f>
        <v>46.455383040436786</v>
      </c>
    </row>
    <row r="95" spans="1:13" ht="19.5" customHeight="1">
      <c r="A95" s="22" t="s">
        <v>365</v>
      </c>
      <c r="B95" s="22">
        <v>2.1786</v>
      </c>
      <c r="C95" s="22">
        <v>1.0121</v>
      </c>
      <c r="D95" s="22">
        <v>2.2978</v>
      </c>
      <c r="E95" s="22">
        <v>0.975</v>
      </c>
      <c r="F95" s="28">
        <f>((D95-E95)-(B95-C95))/(B95-C95)*100</f>
        <v>13.39905700814403</v>
      </c>
      <c r="G95" s="28">
        <f>(D95-B95)/B95*100</f>
        <v>5.471403653722583</v>
      </c>
      <c r="H95" s="22">
        <v>2.2194</v>
      </c>
      <c r="I95" s="22">
        <v>1.0005</v>
      </c>
      <c r="J95" s="73">
        <f>((H95-I95)-(B95-C95))/(B95-C95)*100</f>
        <v>4.4920702957565375</v>
      </c>
      <c r="K95" s="115">
        <f>(H95-B95)/B95*100</f>
        <v>1.8727623244285299</v>
      </c>
      <c r="L95" s="106"/>
      <c r="M95">
        <f>C95/B95*100</f>
        <v>46.45643991554209</v>
      </c>
    </row>
    <row r="96" spans="1:12" ht="19.5" customHeight="1">
      <c r="A96" s="22"/>
      <c r="B96" s="22"/>
      <c r="C96" s="22"/>
      <c r="D96" s="22"/>
      <c r="E96" s="43" t="s">
        <v>276</v>
      </c>
      <c r="F96" s="44">
        <f>AVERAGE(F93:F95)</f>
        <v>13.599897578677869</v>
      </c>
      <c r="G96" s="44">
        <f>AVERAGE(G93:G95)</f>
        <v>5.587602444902139</v>
      </c>
      <c r="H96" s="22"/>
      <c r="I96" s="22"/>
      <c r="J96" s="76">
        <f>AVERAGE(J93:J95)</f>
        <v>4.520579746294788</v>
      </c>
      <c r="K96" s="116">
        <f>AVERAGE(K93:K95)</f>
        <v>1.9630859535848415</v>
      </c>
      <c r="L96" s="106"/>
    </row>
    <row r="97" spans="1:12" ht="19.5" customHeight="1">
      <c r="A97" s="22"/>
      <c r="B97" s="22"/>
      <c r="C97" s="22"/>
      <c r="D97" s="22"/>
      <c r="E97" s="43" t="s">
        <v>277</v>
      </c>
      <c r="F97" s="44">
        <f>STDEV(F93:F95)</f>
        <v>0.29686352730167165</v>
      </c>
      <c r="G97" s="44">
        <f>STDEV(G93:G95)</f>
        <v>0.10123029358642628</v>
      </c>
      <c r="H97" s="22"/>
      <c r="I97" s="22"/>
      <c r="J97" s="76">
        <f>STDEV(J93:J95)</f>
        <v>0.5720476720697892</v>
      </c>
      <c r="K97" s="116">
        <f>STDEV(K93:K95)</f>
        <v>0.0787765398121404</v>
      </c>
      <c r="L97" s="106"/>
    </row>
    <row r="98" spans="1:13" ht="19.5" customHeight="1">
      <c r="A98" s="22" t="s">
        <v>366</v>
      </c>
      <c r="B98" s="22">
        <v>2.4138</v>
      </c>
      <c r="C98" s="22">
        <v>1.1097</v>
      </c>
      <c r="D98" s="22">
        <v>2.5391</v>
      </c>
      <c r="E98" s="22">
        <v>1.0684</v>
      </c>
      <c r="F98" s="28">
        <f>((D98-E98)-(B98-C98))/(B98-C98)*100</f>
        <v>12.775093934514196</v>
      </c>
      <c r="G98" s="28">
        <f>(D98-B98)/B98*100</f>
        <v>5.190985168613793</v>
      </c>
      <c r="H98" s="22">
        <v>2.4183</v>
      </c>
      <c r="I98" s="22">
        <v>1.1075</v>
      </c>
      <c r="J98" s="73">
        <f>((H98-I98)-(B98-C98))/(B98-C98)*100</f>
        <v>0.5137642818802013</v>
      </c>
      <c r="K98" s="115">
        <f>(H98-B98)/B98*100</f>
        <v>0.18642803877702072</v>
      </c>
      <c r="L98" s="106" t="s">
        <v>377</v>
      </c>
      <c r="M98">
        <f>C98/B98*100</f>
        <v>45.9731543624161</v>
      </c>
    </row>
    <row r="99" spans="1:13" ht="19.5" customHeight="1">
      <c r="A99" s="22" t="s">
        <v>367</v>
      </c>
      <c r="B99" s="22">
        <v>2.4246</v>
      </c>
      <c r="C99" s="22">
        <v>1.1066</v>
      </c>
      <c r="D99" s="22">
        <v>2.5507</v>
      </c>
      <c r="E99" s="22">
        <v>1.0728</v>
      </c>
      <c r="F99" s="28">
        <f>((D99-E99)-(B99-C99))/(B99-C99)*100</f>
        <v>12.132018209408207</v>
      </c>
      <c r="G99" s="28">
        <f>(D99-B99)/B99*100</f>
        <v>5.200857873463669</v>
      </c>
      <c r="H99" s="22">
        <v>2.431</v>
      </c>
      <c r="I99" s="22">
        <v>1.1126</v>
      </c>
      <c r="J99" s="73">
        <f>((H99-I99)-(B99-C99))/(B99-C99)*100</f>
        <v>0.030349013657069653</v>
      </c>
      <c r="K99" s="115">
        <f>(H99-B99)/B99*100</f>
        <v>0.26396106574281053</v>
      </c>
      <c r="L99" s="106"/>
      <c r="M99">
        <f>C99/B99*100</f>
        <v>45.640518023591525</v>
      </c>
    </row>
    <row r="100" spans="1:13" ht="19.5" customHeight="1">
      <c r="A100" s="22" t="s">
        <v>368</v>
      </c>
      <c r="B100" s="22">
        <v>2.2167</v>
      </c>
      <c r="C100" s="22">
        <v>1.0154</v>
      </c>
      <c r="D100" s="22">
        <v>2.3317</v>
      </c>
      <c r="E100" s="22">
        <v>0.9751</v>
      </c>
      <c r="F100" s="28">
        <f>((D100-E100)-(B100-C100))/(B100-C100)*100</f>
        <v>12.927661699825228</v>
      </c>
      <c r="G100" s="28">
        <f>(D100-B100)/B100*100</f>
        <v>5.187891911399838</v>
      </c>
      <c r="H100" s="22">
        <v>2.2206</v>
      </c>
      <c r="I100" s="22">
        <v>1.0174</v>
      </c>
      <c r="J100" s="73">
        <f>((H100-I100)-(B100-C100))/(B100-C100)*100</f>
        <v>0.15816199117624533</v>
      </c>
      <c r="K100" s="115">
        <f>(H100-B100)/B100*100</f>
        <v>0.17593720395183096</v>
      </c>
      <c r="L100" s="106"/>
      <c r="M100">
        <f>C100/B100*100</f>
        <v>45.80682997248162</v>
      </c>
    </row>
    <row r="101" spans="1:12" ht="19.5" customHeight="1">
      <c r="A101" s="22"/>
      <c r="B101" s="22"/>
      <c r="C101" s="22"/>
      <c r="D101" s="22"/>
      <c r="E101" s="43" t="s">
        <v>276</v>
      </c>
      <c r="F101" s="44">
        <f>AVERAGE(F98:F100)</f>
        <v>12.611591281249211</v>
      </c>
      <c r="G101" s="44">
        <f>AVERAGE(G98:G100)</f>
        <v>5.193244984492433</v>
      </c>
      <c r="H101" s="22"/>
      <c r="I101" s="22"/>
      <c r="J101" s="76">
        <f>AVERAGE(J98:J100)</f>
        <v>0.23409176223783876</v>
      </c>
      <c r="K101" s="116">
        <f>AVERAGE(K98:K100)</f>
        <v>0.20877543615722075</v>
      </c>
      <c r="L101" s="106"/>
    </row>
    <row r="102" spans="1:12" ht="19.5" customHeight="1">
      <c r="A102" s="22"/>
      <c r="B102" s="22"/>
      <c r="C102" s="22"/>
      <c r="D102" s="22"/>
      <c r="E102" s="43" t="s">
        <v>277</v>
      </c>
      <c r="F102" s="44">
        <f>STDEV(F98:F100)</f>
        <v>0.42227003111661543</v>
      </c>
      <c r="G102" s="44">
        <f>STDEV(G98:G100)</f>
        <v>0.006771936127444695</v>
      </c>
      <c r="H102" s="22"/>
      <c r="I102" s="22"/>
      <c r="J102" s="76">
        <f>STDEV(J98:J100)</f>
        <v>0.2504926705273231</v>
      </c>
      <c r="K102" s="116">
        <f>STDEV(K98:K100)</f>
        <v>0.048079150246242805</v>
      </c>
      <c r="L102" s="106"/>
    </row>
  </sheetData>
  <sheetProtection/>
  <mergeCells count="1">
    <mergeCell ref="A1:I1"/>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K81"/>
  <sheetViews>
    <sheetView zoomScalePageLayoutView="0" workbookViewId="0" topLeftCell="Y1">
      <selection activeCell="AA2" sqref="AA2:AK5"/>
    </sheetView>
  </sheetViews>
  <sheetFormatPr defaultColWidth="9.140625" defaultRowHeight="12.75"/>
  <cols>
    <col min="1" max="1" width="8.8515625" style="8" customWidth="1"/>
    <col min="23" max="23" width="27.7109375" style="17" customWidth="1"/>
    <col min="24" max="24" width="12.7109375" style="0" customWidth="1"/>
  </cols>
  <sheetData>
    <row r="1" spans="1:25" ht="66.75" customHeight="1">
      <c r="A1" s="205" t="s">
        <v>252</v>
      </c>
      <c r="B1" s="206"/>
      <c r="C1" s="206"/>
      <c r="D1" s="206"/>
      <c r="E1" s="206"/>
      <c r="F1" s="207"/>
      <c r="G1" s="6"/>
      <c r="H1" s="6"/>
      <c r="I1" s="6"/>
      <c r="J1" s="6"/>
      <c r="K1" s="6"/>
      <c r="L1" s="205" t="s">
        <v>253</v>
      </c>
      <c r="M1" s="206"/>
      <c r="N1" s="206"/>
      <c r="O1" s="206"/>
      <c r="P1" s="206"/>
      <c r="Q1" s="207"/>
      <c r="W1" s="17" t="s">
        <v>172</v>
      </c>
      <c r="X1" s="17" t="s">
        <v>245</v>
      </c>
      <c r="Y1" s="17" t="s">
        <v>245</v>
      </c>
    </row>
    <row r="2" spans="1:37" s="5" customFormat="1" ht="26.25" customHeight="1">
      <c r="A2" s="7" t="s">
        <v>112</v>
      </c>
      <c r="B2" s="1" t="s">
        <v>105</v>
      </c>
      <c r="C2" s="1" t="s">
        <v>106</v>
      </c>
      <c r="D2" s="3" t="s">
        <v>107</v>
      </c>
      <c r="E2" s="3" t="s">
        <v>108</v>
      </c>
      <c r="F2" s="2" t="s">
        <v>0</v>
      </c>
      <c r="G2" s="4" t="s">
        <v>1</v>
      </c>
      <c r="H2" s="4" t="s">
        <v>2</v>
      </c>
      <c r="I2" s="4" t="s">
        <v>111</v>
      </c>
      <c r="J2" s="4" t="s">
        <v>109</v>
      </c>
      <c r="K2" s="4" t="s">
        <v>110</v>
      </c>
      <c r="L2" s="7" t="s">
        <v>112</v>
      </c>
      <c r="M2" s="1" t="s">
        <v>105</v>
      </c>
      <c r="N2" s="1" t="s">
        <v>106</v>
      </c>
      <c r="O2" s="3" t="s">
        <v>107</v>
      </c>
      <c r="P2" s="3" t="s">
        <v>108</v>
      </c>
      <c r="Q2" s="2" t="s">
        <v>0</v>
      </c>
      <c r="R2" s="4" t="s">
        <v>1</v>
      </c>
      <c r="S2" s="4" t="s">
        <v>2</v>
      </c>
      <c r="T2" s="4" t="s">
        <v>111</v>
      </c>
      <c r="U2" s="4" t="s">
        <v>109</v>
      </c>
      <c r="V2" s="4" t="s">
        <v>110</v>
      </c>
      <c r="W2" s="18" t="s">
        <v>143</v>
      </c>
      <c r="X2" s="9" t="s">
        <v>115</v>
      </c>
      <c r="Y2" s="9" t="s">
        <v>116</v>
      </c>
      <c r="AA2" s="209" t="s">
        <v>248</v>
      </c>
      <c r="AB2" s="209"/>
      <c r="AC2" s="209"/>
      <c r="AD2" s="209"/>
      <c r="AE2" s="209"/>
      <c r="AF2" s="209"/>
      <c r="AG2" s="209"/>
      <c r="AH2" s="209"/>
      <c r="AI2" s="209"/>
      <c r="AJ2" s="209"/>
      <c r="AK2" s="209"/>
    </row>
    <row r="3" spans="1:37" ht="12.75">
      <c r="A3" s="8" t="s">
        <v>3</v>
      </c>
      <c r="B3">
        <v>1.3265</v>
      </c>
      <c r="C3">
        <v>0.3697</v>
      </c>
      <c r="D3">
        <v>2.3901</v>
      </c>
      <c r="E3">
        <v>0.097</v>
      </c>
      <c r="F3" s="28">
        <f>((D3-E3)-(B3-C3))/(B3-C3)*100</f>
        <v>139.6634615384615</v>
      </c>
      <c r="L3" t="s">
        <v>15</v>
      </c>
      <c r="M3">
        <v>1.2467</v>
      </c>
      <c r="N3">
        <v>0.3516</v>
      </c>
      <c r="O3">
        <v>2.1386</v>
      </c>
      <c r="P3">
        <v>0.1202</v>
      </c>
      <c r="Q3" s="28">
        <f>((O3-P3)-(M3-N3))/(M3-N3)*100</f>
        <v>125.49435817227126</v>
      </c>
      <c r="X3">
        <f>C3/B3*100</f>
        <v>27.870335469280054</v>
      </c>
      <c r="Y3">
        <f>N3/M3*100</f>
        <v>28.202454479826745</v>
      </c>
      <c r="AA3" s="209"/>
      <c r="AB3" s="209"/>
      <c r="AC3" s="209"/>
      <c r="AD3" s="209"/>
      <c r="AE3" s="209"/>
      <c r="AF3" s="209"/>
      <c r="AG3" s="209"/>
      <c r="AH3" s="209"/>
      <c r="AI3" s="209"/>
      <c r="AJ3" s="209"/>
      <c r="AK3" s="209"/>
    </row>
    <row r="4" spans="1:37" ht="12.75">
      <c r="A4" s="8" t="s">
        <v>4</v>
      </c>
      <c r="B4">
        <v>1.3453</v>
      </c>
      <c r="C4">
        <v>0.3791</v>
      </c>
      <c r="D4">
        <v>2.433</v>
      </c>
      <c r="E4">
        <v>0.094</v>
      </c>
      <c r="F4" s="28">
        <f>((D4-E4)-(B4-C4))/(B4-C4)*100</f>
        <v>142.08238459946182</v>
      </c>
      <c r="L4" t="s">
        <v>16</v>
      </c>
      <c r="M4">
        <v>1.3649</v>
      </c>
      <c r="N4">
        <v>0.3862</v>
      </c>
      <c r="O4">
        <v>2.351</v>
      </c>
      <c r="P4">
        <v>0.132</v>
      </c>
      <c r="Q4" s="28">
        <f>((O4-P4)-(M4-N4))/(M4-N4)*100</f>
        <v>126.72933483191989</v>
      </c>
      <c r="X4">
        <f aca="true" t="shared" si="0" ref="X4:X54">C4/B4*100</f>
        <v>28.179588195941424</v>
      </c>
      <c r="Y4">
        <f aca="true" t="shared" si="1" ref="Y4:Y54">N4/M4*100</f>
        <v>28.29511319510587</v>
      </c>
      <c r="AA4" s="209"/>
      <c r="AB4" s="209"/>
      <c r="AC4" s="209"/>
      <c r="AD4" s="209"/>
      <c r="AE4" s="209"/>
      <c r="AF4" s="209"/>
      <c r="AG4" s="209"/>
      <c r="AH4" s="209"/>
      <c r="AI4" s="209"/>
      <c r="AJ4" s="209"/>
      <c r="AK4" s="209"/>
    </row>
    <row r="5" spans="1:37" ht="12.75">
      <c r="A5" s="8" t="s">
        <v>5</v>
      </c>
      <c r="B5">
        <v>1.4099</v>
      </c>
      <c r="C5">
        <v>0.4026</v>
      </c>
      <c r="D5">
        <v>2.5405</v>
      </c>
      <c r="E5">
        <v>0.1047</v>
      </c>
      <c r="F5" s="28">
        <f>((D5-E5)-(B5-C5))/(B5-C5)*100</f>
        <v>141.81475230815056</v>
      </c>
      <c r="L5" t="s">
        <v>17</v>
      </c>
      <c r="M5">
        <v>1.2384</v>
      </c>
      <c r="N5">
        <v>0.3455</v>
      </c>
      <c r="O5">
        <v>2.1325</v>
      </c>
      <c r="P5">
        <v>0.1175</v>
      </c>
      <c r="Q5" s="28">
        <f>((O5-P5)-(M5-N5))/(M5-N5)*100</f>
        <v>125.66916787994171</v>
      </c>
      <c r="X5">
        <f t="shared" si="0"/>
        <v>28.55521668203419</v>
      </c>
      <c r="Y5">
        <f t="shared" si="1"/>
        <v>27.89890180878553</v>
      </c>
      <c r="AA5" s="209"/>
      <c r="AB5" s="209"/>
      <c r="AC5" s="209"/>
      <c r="AD5" s="209"/>
      <c r="AE5" s="209"/>
      <c r="AF5" s="209"/>
      <c r="AG5" s="209"/>
      <c r="AH5" s="209"/>
      <c r="AI5" s="209"/>
      <c r="AJ5" s="209"/>
      <c r="AK5" s="209"/>
    </row>
    <row r="6" spans="24:25" ht="12.75">
      <c r="X6" t="e">
        <f t="shared" si="0"/>
        <v>#DIV/0!</v>
      </c>
      <c r="Y6" t="e">
        <f t="shared" si="1"/>
        <v>#DIV/0!</v>
      </c>
    </row>
    <row r="7" spans="1:25" ht="25.5">
      <c r="A7" s="8" t="s">
        <v>6</v>
      </c>
      <c r="B7">
        <v>1.7521</v>
      </c>
      <c r="C7">
        <v>0.682</v>
      </c>
      <c r="D7">
        <v>1.9228</v>
      </c>
      <c r="E7">
        <v>0.6368</v>
      </c>
      <c r="F7" s="28">
        <f>((D7-E7)-(B7-C7))/(B7-C7)*100</f>
        <v>20.175684515465843</v>
      </c>
      <c r="L7" t="s">
        <v>18</v>
      </c>
      <c r="M7">
        <v>1.5576</v>
      </c>
      <c r="N7">
        <v>0.602</v>
      </c>
      <c r="O7">
        <v>1.7156</v>
      </c>
      <c r="P7">
        <v>0.5552</v>
      </c>
      <c r="Q7" s="28">
        <f>((O7-P7)-(M7-N7))/(M7-N7)*100</f>
        <v>21.43156132272917</v>
      </c>
      <c r="W7" s="17" t="s">
        <v>144</v>
      </c>
      <c r="X7">
        <f t="shared" si="0"/>
        <v>38.924718908738086</v>
      </c>
      <c r="Y7">
        <f t="shared" si="1"/>
        <v>38.64920390344119</v>
      </c>
    </row>
    <row r="8" spans="1:25" ht="12.75">
      <c r="A8" s="8" t="s">
        <v>7</v>
      </c>
      <c r="B8">
        <v>1.6506</v>
      </c>
      <c r="C8">
        <v>0.6409</v>
      </c>
      <c r="D8">
        <v>1.8107</v>
      </c>
      <c r="E8">
        <v>0.5952</v>
      </c>
      <c r="F8" s="28">
        <f>((D8-E8)-(B8-C8))/(B8-C8)*100</f>
        <v>20.382291769832623</v>
      </c>
      <c r="L8" t="s">
        <v>19</v>
      </c>
      <c r="M8">
        <v>1.5705</v>
      </c>
      <c r="N8">
        <v>0.6038</v>
      </c>
      <c r="O8">
        <v>1.7322</v>
      </c>
      <c r="P8">
        <v>0.5608</v>
      </c>
      <c r="Q8" s="28">
        <f>((O8-P8)-(M8-N8))/(M8-N8)*100</f>
        <v>21.175131892003723</v>
      </c>
      <c r="X8">
        <f t="shared" si="0"/>
        <v>38.82830485883921</v>
      </c>
      <c r="Y8">
        <f t="shared" si="1"/>
        <v>38.44635466411971</v>
      </c>
    </row>
    <row r="9" spans="1:25" ht="12.75">
      <c r="A9" s="8" t="s">
        <v>8</v>
      </c>
      <c r="B9">
        <v>1.5224</v>
      </c>
      <c r="C9">
        <v>0.5877</v>
      </c>
      <c r="D9">
        <v>1.6684</v>
      </c>
      <c r="E9">
        <v>0.5518</v>
      </c>
      <c r="F9" s="28">
        <f>((D9-E9)-(B9-C9))/(B9-C9)*100</f>
        <v>19.460789558147006</v>
      </c>
      <c r="L9" t="s">
        <v>20</v>
      </c>
      <c r="M9">
        <v>1.5705</v>
      </c>
      <c r="N9">
        <v>0.6085</v>
      </c>
      <c r="O9">
        <v>1.7302</v>
      </c>
      <c r="P9">
        <v>0.559</v>
      </c>
      <c r="Q9" s="28">
        <f>((O9-P9)-(M9-N9))/(M9-N9)*100</f>
        <v>21.74636174636173</v>
      </c>
      <c r="X9">
        <f t="shared" si="0"/>
        <v>38.60352075669995</v>
      </c>
      <c r="Y9">
        <f t="shared" si="1"/>
        <v>38.74562241324419</v>
      </c>
    </row>
    <row r="10" spans="24:25" ht="12.75">
      <c r="X10" t="e">
        <f t="shared" si="0"/>
        <v>#DIV/0!</v>
      </c>
      <c r="Y10" t="e">
        <f t="shared" si="1"/>
        <v>#DIV/0!</v>
      </c>
    </row>
    <row r="11" spans="1:25" ht="38.25">
      <c r="A11" s="8" t="s">
        <v>9</v>
      </c>
      <c r="B11">
        <v>1.8097</v>
      </c>
      <c r="C11">
        <v>0.5266</v>
      </c>
      <c r="D11">
        <v>3.037</v>
      </c>
      <c r="E11">
        <v>0.2126</v>
      </c>
      <c r="F11" s="28">
        <f>((D11-E11)-(B11-C11))/(B11-C11)*100</f>
        <v>120.1231392720754</v>
      </c>
      <c r="L11" t="s">
        <v>21</v>
      </c>
      <c r="M11">
        <v>1.7897</v>
      </c>
      <c r="N11">
        <v>0.5213</v>
      </c>
      <c r="O11">
        <v>2.7536</v>
      </c>
      <c r="P11">
        <v>0.2638</v>
      </c>
      <c r="Q11" s="28">
        <f>((O11-P11)-(M11-N11))/(M11-N11)*100</f>
        <v>96.29454430778934</v>
      </c>
      <c r="W11" s="17" t="s">
        <v>145</v>
      </c>
      <c r="X11">
        <f t="shared" si="0"/>
        <v>29.098745648450013</v>
      </c>
      <c r="Y11">
        <f t="shared" si="1"/>
        <v>29.127786779907243</v>
      </c>
    </row>
    <row r="12" spans="1:25" ht="12.75">
      <c r="A12" s="8" t="s">
        <v>10</v>
      </c>
      <c r="B12">
        <v>1.7736</v>
      </c>
      <c r="C12">
        <v>0.5137</v>
      </c>
      <c r="D12">
        <v>2.9731</v>
      </c>
      <c r="E12">
        <v>0.2009</v>
      </c>
      <c r="F12" s="28">
        <f>((D12-E12)-(B12-C12))/(B12-C12)*100</f>
        <v>120.03333597904597</v>
      </c>
      <c r="L12" t="s">
        <v>22</v>
      </c>
      <c r="M12">
        <v>1.7909</v>
      </c>
      <c r="N12">
        <v>0.5231</v>
      </c>
      <c r="O12">
        <v>2.764</v>
      </c>
      <c r="P12">
        <v>0.2799</v>
      </c>
      <c r="Q12" s="28">
        <f>((O12-P12)-(M12-N12))/(M12-N12)*100</f>
        <v>95.93784508597571</v>
      </c>
      <c r="X12">
        <f t="shared" si="0"/>
        <v>28.963689670726207</v>
      </c>
      <c r="Y12">
        <f t="shared" si="1"/>
        <v>29.208777709531518</v>
      </c>
    </row>
    <row r="13" spans="1:25" ht="12.75">
      <c r="A13" s="8" t="s">
        <v>11</v>
      </c>
      <c r="B13">
        <v>1.7647</v>
      </c>
      <c r="C13">
        <v>0.5165</v>
      </c>
      <c r="D13">
        <v>2.9555</v>
      </c>
      <c r="E13">
        <v>0.2085</v>
      </c>
      <c r="F13" s="28">
        <f>((D13-E13)-(B13-C13))/(B13-C13)*100</f>
        <v>120.07691075148213</v>
      </c>
      <c r="L13" t="s">
        <v>23</v>
      </c>
      <c r="M13">
        <v>1.7902</v>
      </c>
      <c r="N13">
        <v>0.5221</v>
      </c>
      <c r="O13">
        <v>2.762</v>
      </c>
      <c r="P13">
        <v>0.2823</v>
      </c>
      <c r="Q13" s="28">
        <f>((O13-P13)-(M13-N13))/(M13-N13)*100</f>
        <v>95.54451541676525</v>
      </c>
      <c r="X13">
        <f t="shared" si="0"/>
        <v>29.268430894769647</v>
      </c>
      <c r="Y13">
        <f t="shared" si="1"/>
        <v>29.16433917997989</v>
      </c>
    </row>
    <row r="14" spans="24:25" ht="12.75">
      <c r="X14" t="e">
        <f t="shared" si="0"/>
        <v>#DIV/0!</v>
      </c>
      <c r="Y14" t="e">
        <f t="shared" si="1"/>
        <v>#DIV/0!</v>
      </c>
    </row>
    <row r="15" spans="1:25" ht="12.75">
      <c r="A15" s="8" t="s">
        <v>12</v>
      </c>
      <c r="B15">
        <v>1.5873</v>
      </c>
      <c r="C15">
        <v>0.3633</v>
      </c>
      <c r="D15">
        <v>1.7561</v>
      </c>
      <c r="E15">
        <v>0.2989</v>
      </c>
      <c r="F15" s="28">
        <f>((D15-E15)-(B15-C15))/(B15-C15)*100</f>
        <v>19.052287581699353</v>
      </c>
      <c r="L15" t="s">
        <v>24</v>
      </c>
      <c r="M15">
        <v>1.6203</v>
      </c>
      <c r="N15">
        <v>0.3765</v>
      </c>
      <c r="O15">
        <v>1.9161</v>
      </c>
      <c r="P15">
        <v>0.2829</v>
      </c>
      <c r="Q15" s="28">
        <f>((O15-P15)-(M15-N15))/(M15-N15)*100</f>
        <v>31.307284129281232</v>
      </c>
      <c r="W15" s="17" t="s">
        <v>614</v>
      </c>
      <c r="X15">
        <f t="shared" si="0"/>
        <v>22.88792288792289</v>
      </c>
      <c r="Y15">
        <f t="shared" si="1"/>
        <v>23.236437696722827</v>
      </c>
    </row>
    <row r="16" spans="1:25" ht="12.75">
      <c r="A16" s="8" t="s">
        <v>13</v>
      </c>
      <c r="B16">
        <v>1.5327</v>
      </c>
      <c r="C16">
        <v>0.3482</v>
      </c>
      <c r="D16">
        <v>1.6959</v>
      </c>
      <c r="E16">
        <v>0.3126</v>
      </c>
      <c r="F16" s="28">
        <f>((D16-E16)-(B16-C16))/(B16-C16)*100</f>
        <v>16.783452933727318</v>
      </c>
      <c r="L16" t="s">
        <v>25</v>
      </c>
      <c r="M16">
        <v>1.5543</v>
      </c>
      <c r="N16">
        <v>0.349</v>
      </c>
      <c r="O16">
        <v>1.8368</v>
      </c>
      <c r="P16">
        <v>0.2694</v>
      </c>
      <c r="Q16" s="28">
        <f>((O16-P16)-(M16-N16))/(M16-N16)*100</f>
        <v>30.0423131170663</v>
      </c>
      <c r="X16">
        <f t="shared" si="0"/>
        <v>22.71807920662883</v>
      </c>
      <c r="Y16">
        <f t="shared" si="1"/>
        <v>22.453837740461942</v>
      </c>
    </row>
    <row r="17" spans="1:25" ht="12.75">
      <c r="A17" s="8" t="s">
        <v>14</v>
      </c>
      <c r="B17">
        <v>1.5467</v>
      </c>
      <c r="C17">
        <v>0.3598</v>
      </c>
      <c r="D17">
        <v>1.7109</v>
      </c>
      <c r="E17">
        <v>0.2965</v>
      </c>
      <c r="F17" s="28">
        <f>((D17-E17)-(B17-C17))/(B17-C17)*100</f>
        <v>19.16757940854327</v>
      </c>
      <c r="L17" t="s">
        <v>26</v>
      </c>
      <c r="M17">
        <v>1.4633</v>
      </c>
      <c r="N17">
        <v>0.3352</v>
      </c>
      <c r="O17">
        <v>1.7289</v>
      </c>
      <c r="P17">
        <v>0.2521</v>
      </c>
      <c r="Q17" s="28">
        <f>((O17-P17)-(M17-N17))/(M17-N17)*100</f>
        <v>30.910380285435686</v>
      </c>
      <c r="X17">
        <f t="shared" si="0"/>
        <v>23.262429689015324</v>
      </c>
      <c r="Y17">
        <f t="shared" si="1"/>
        <v>22.907127725005125</v>
      </c>
    </row>
    <row r="18" spans="24:25" ht="12.75">
      <c r="X18" t="e">
        <f t="shared" si="0"/>
        <v>#DIV/0!</v>
      </c>
      <c r="Y18" t="e">
        <f t="shared" si="1"/>
        <v>#DIV/0!</v>
      </c>
    </row>
    <row r="19" spans="1:25" ht="12.75">
      <c r="A19" s="8" t="s">
        <v>66</v>
      </c>
      <c r="B19">
        <v>1.8023</v>
      </c>
      <c r="C19">
        <v>0.4144</v>
      </c>
      <c r="D19">
        <v>2.0837</v>
      </c>
      <c r="E19">
        <v>0.3201</v>
      </c>
      <c r="F19" s="28">
        <f>((D19-E19)-(B19-C19))/(B19-C19)*100</f>
        <v>27.069673607608593</v>
      </c>
      <c r="L19" t="s">
        <v>27</v>
      </c>
      <c r="M19">
        <v>1.9468</v>
      </c>
      <c r="N19">
        <v>0.4504</v>
      </c>
      <c r="O19">
        <v>2.4104</v>
      </c>
      <c r="P19">
        <v>0.2997</v>
      </c>
      <c r="Q19" s="28">
        <f>((O19-P19)-(M19-N19))/(M19-N19)*100</f>
        <v>41.05185779203422</v>
      </c>
      <c r="W19" s="17" t="s">
        <v>615</v>
      </c>
      <c r="X19">
        <f t="shared" si="0"/>
        <v>22.99284247905454</v>
      </c>
      <c r="Y19">
        <f t="shared" si="1"/>
        <v>23.13540168481611</v>
      </c>
    </row>
    <row r="20" spans="1:25" ht="12.75">
      <c r="A20" s="8" t="s">
        <v>67</v>
      </c>
      <c r="B20">
        <v>1.7419</v>
      </c>
      <c r="C20">
        <v>0.388</v>
      </c>
      <c r="D20">
        <v>2.0109</v>
      </c>
      <c r="E20">
        <v>0.3168</v>
      </c>
      <c r="F20" s="28">
        <f>((D20-E20)-(B20-C20))/(B20-C20)*100</f>
        <v>25.12740970529582</v>
      </c>
      <c r="L20" t="s">
        <v>28</v>
      </c>
      <c r="M20">
        <v>1.6671</v>
      </c>
      <c r="N20">
        <v>0.3779</v>
      </c>
      <c r="O20">
        <v>2.0668</v>
      </c>
      <c r="P20">
        <v>0.2516</v>
      </c>
      <c r="Q20" s="28">
        <f>((O20-P20)-(M20-N20))/(M20-N20)*100</f>
        <v>40.80049643189575</v>
      </c>
      <c r="X20">
        <f t="shared" si="0"/>
        <v>22.27452781445548</v>
      </c>
      <c r="Y20">
        <f t="shared" si="1"/>
        <v>22.668106292363984</v>
      </c>
    </row>
    <row r="21" spans="1:25" ht="12.75">
      <c r="A21" s="8" t="s">
        <v>68</v>
      </c>
      <c r="B21">
        <v>1.6176</v>
      </c>
      <c r="C21">
        <v>0.3647</v>
      </c>
      <c r="D21">
        <v>1.8687</v>
      </c>
      <c r="E21">
        <v>0.3102</v>
      </c>
      <c r="F21" s="28">
        <f>((D21-E21)-(B21-C21))/(B21-C21)*100</f>
        <v>24.39141192433555</v>
      </c>
      <c r="L21" t="s">
        <v>29</v>
      </c>
      <c r="M21">
        <v>1.7133</v>
      </c>
      <c r="N21">
        <v>0.3983</v>
      </c>
      <c r="O21">
        <v>2.1248</v>
      </c>
      <c r="P21">
        <v>0.2605</v>
      </c>
      <c r="Q21" s="28">
        <f>((O21-P21)-(M21-N21))/(M21-N21)*100</f>
        <v>41.77186311787074</v>
      </c>
      <c r="X21">
        <f t="shared" si="0"/>
        <v>22.545746785361032</v>
      </c>
      <c r="Y21">
        <f t="shared" si="1"/>
        <v>23.247533998715927</v>
      </c>
    </row>
    <row r="22" spans="24:25" ht="12.75">
      <c r="X22" t="e">
        <f t="shared" si="0"/>
        <v>#DIV/0!</v>
      </c>
      <c r="Y22" t="e">
        <f t="shared" si="1"/>
        <v>#DIV/0!</v>
      </c>
    </row>
    <row r="23" spans="1:25" ht="12.75">
      <c r="A23" s="8" t="s">
        <v>69</v>
      </c>
      <c r="B23">
        <v>1.7441</v>
      </c>
      <c r="C23">
        <v>0.5077</v>
      </c>
      <c r="D23">
        <v>1.9113</v>
      </c>
      <c r="E23">
        <v>0.4401</v>
      </c>
      <c r="F23" s="28">
        <f>((D23-E23)-(B23-C23))/(B23-C23)*100</f>
        <v>18.990617923002276</v>
      </c>
      <c r="L23" t="s">
        <v>30</v>
      </c>
      <c r="M23">
        <v>1.7294</v>
      </c>
      <c r="N23">
        <v>0.5146</v>
      </c>
      <c r="O23">
        <v>2.0112</v>
      </c>
      <c r="P23">
        <v>0.3964</v>
      </c>
      <c r="Q23" s="28">
        <f>((O23-P23)-(M23-N23))/(M23-N23)*100</f>
        <v>32.92723081988805</v>
      </c>
      <c r="W23" s="17" t="s">
        <v>616</v>
      </c>
      <c r="X23">
        <f t="shared" si="0"/>
        <v>29.109569405424</v>
      </c>
      <c r="Y23">
        <f t="shared" si="1"/>
        <v>29.75598473459003</v>
      </c>
    </row>
    <row r="24" spans="1:25" ht="12.75">
      <c r="A24" s="8" t="s">
        <v>70</v>
      </c>
      <c r="B24">
        <v>1.6837</v>
      </c>
      <c r="C24">
        <v>0.489</v>
      </c>
      <c r="D24">
        <v>1.8437</v>
      </c>
      <c r="E24">
        <v>0.4161</v>
      </c>
      <c r="F24" s="28">
        <f>((D24-E24)-(B24-C24))/(B24-C24)*100</f>
        <v>19.49443374905833</v>
      </c>
      <c r="L24" t="s">
        <v>31</v>
      </c>
      <c r="M24">
        <v>1.5716</v>
      </c>
      <c r="N24">
        <v>0.4697</v>
      </c>
      <c r="O24">
        <v>1.832</v>
      </c>
      <c r="P24">
        <v>0.3751</v>
      </c>
      <c r="Q24" s="28">
        <f>((O24-P24)-(M24-N24))/(M24-N24)*100</f>
        <v>32.21707958979943</v>
      </c>
      <c r="X24">
        <f t="shared" si="0"/>
        <v>29.043178713547547</v>
      </c>
      <c r="Y24">
        <f t="shared" si="1"/>
        <v>29.886739628404175</v>
      </c>
    </row>
    <row r="25" spans="1:25" ht="12.75">
      <c r="A25" s="8" t="s">
        <v>71</v>
      </c>
      <c r="B25">
        <v>1.7117</v>
      </c>
      <c r="C25">
        <v>0.4982</v>
      </c>
      <c r="D25">
        <v>1.875</v>
      </c>
      <c r="E25">
        <v>0.4239</v>
      </c>
      <c r="F25" s="28">
        <f>((D25-E25)-(B25-C25))/(B25-C25)*100</f>
        <v>19.579728059332513</v>
      </c>
      <c r="L25" t="s">
        <v>32</v>
      </c>
      <c r="M25">
        <v>1.6362</v>
      </c>
      <c r="N25">
        <v>0.4861</v>
      </c>
      <c r="O25">
        <v>1.9072</v>
      </c>
      <c r="P25">
        <v>0.391</v>
      </c>
      <c r="Q25" s="28">
        <f>((O25-P25)-(M25-N25))/(M25-N25)*100</f>
        <v>31.832014607425425</v>
      </c>
      <c r="X25">
        <f t="shared" si="0"/>
        <v>29.10556756440965</v>
      </c>
      <c r="Y25">
        <f t="shared" si="1"/>
        <v>29.709082019313037</v>
      </c>
    </row>
    <row r="26" spans="24:25" ht="12.75">
      <c r="X26" t="e">
        <f t="shared" si="0"/>
        <v>#DIV/0!</v>
      </c>
      <c r="Y26" t="e">
        <f t="shared" si="1"/>
        <v>#DIV/0!</v>
      </c>
    </row>
    <row r="27" spans="1:25" ht="12.75">
      <c r="A27" s="8" t="s">
        <v>72</v>
      </c>
      <c r="B27">
        <v>1.9482</v>
      </c>
      <c r="C27">
        <v>0.6103</v>
      </c>
      <c r="D27">
        <v>2.1821</v>
      </c>
      <c r="E27">
        <v>0.5027</v>
      </c>
      <c r="F27" s="28">
        <f>((D27-E27)-(B27-C27))/(B27-C27)*100</f>
        <v>25.525076612601865</v>
      </c>
      <c r="L27" t="s">
        <v>33</v>
      </c>
      <c r="M27">
        <v>1.8682</v>
      </c>
      <c r="N27">
        <v>0.5759</v>
      </c>
      <c r="O27">
        <v>2.2445</v>
      </c>
      <c r="P27">
        <v>0.4505</v>
      </c>
      <c r="Q27" s="28">
        <f>((O27-P27)-(M27-N27))/(M27-N27)*100</f>
        <v>38.822254894374375</v>
      </c>
      <c r="W27" s="17" t="s">
        <v>617</v>
      </c>
      <c r="X27">
        <f t="shared" si="0"/>
        <v>31.326352530541012</v>
      </c>
      <c r="Y27">
        <f t="shared" si="1"/>
        <v>30.826463976019696</v>
      </c>
    </row>
    <row r="28" spans="1:25" ht="12.75">
      <c r="A28" s="8" t="s">
        <v>73</v>
      </c>
      <c r="B28">
        <v>1.7274</v>
      </c>
      <c r="C28">
        <v>0.5253</v>
      </c>
      <c r="D28">
        <v>1.9327</v>
      </c>
      <c r="E28">
        <v>0.4491</v>
      </c>
      <c r="F28" s="28">
        <f>((D28-E28)-(B28-C28))/(B28-C28)*100</f>
        <v>23.417352965643442</v>
      </c>
      <c r="L28" t="s">
        <v>34</v>
      </c>
      <c r="M28">
        <v>1.7998</v>
      </c>
      <c r="N28">
        <v>0.5528</v>
      </c>
      <c r="O28">
        <v>2.1647</v>
      </c>
      <c r="P28">
        <v>0.4379</v>
      </c>
      <c r="Q28" s="28">
        <f>((O28-P28)-(M28-N28))/(M28-N28)*100</f>
        <v>38.47634322373695</v>
      </c>
      <c r="X28">
        <f t="shared" si="0"/>
        <v>30.409864536297327</v>
      </c>
      <c r="Y28">
        <f t="shared" si="1"/>
        <v>30.714523835981772</v>
      </c>
    </row>
    <row r="29" spans="1:25" ht="12.75">
      <c r="A29" s="8" t="s">
        <v>74</v>
      </c>
      <c r="B29">
        <v>1.6644</v>
      </c>
      <c r="C29">
        <v>0.5104</v>
      </c>
      <c r="D29">
        <v>1.8628</v>
      </c>
      <c r="E29">
        <v>0.4224</v>
      </c>
      <c r="F29" s="28">
        <f>((D29-E29)-(B29-C29))/(B29-C29)*100</f>
        <v>24.818024263431518</v>
      </c>
      <c r="L29" t="s">
        <v>35</v>
      </c>
      <c r="M29">
        <v>1.6888</v>
      </c>
      <c r="N29">
        <v>0.5135</v>
      </c>
      <c r="O29">
        <v>2.0302</v>
      </c>
      <c r="P29">
        <v>0.4014</v>
      </c>
      <c r="Q29" s="28">
        <f>((O29-P29)-(M29-N29))/(M29-N29)*100</f>
        <v>38.585892963498665</v>
      </c>
      <c r="X29">
        <f t="shared" si="0"/>
        <v>30.66570535928863</v>
      </c>
      <c r="Y29">
        <f t="shared" si="1"/>
        <v>30.406205589767875</v>
      </c>
    </row>
    <row r="30" spans="24:25" ht="12.75">
      <c r="X30" t="e">
        <f t="shared" si="0"/>
        <v>#DIV/0!</v>
      </c>
      <c r="Y30" t="e">
        <f t="shared" si="1"/>
        <v>#DIV/0!</v>
      </c>
    </row>
    <row r="31" spans="1:25" ht="12.75">
      <c r="A31" s="8" t="s">
        <v>75</v>
      </c>
      <c r="B31">
        <v>1.6118</v>
      </c>
      <c r="C31">
        <v>0.4833</v>
      </c>
      <c r="D31">
        <v>1.7673</v>
      </c>
      <c r="E31">
        <v>0.3912</v>
      </c>
      <c r="F31" s="28">
        <f>((D31-E31)-(B31-C31))/(B31-C31)*100</f>
        <v>21.940629153743934</v>
      </c>
      <c r="L31" t="s">
        <v>36</v>
      </c>
      <c r="M31">
        <v>1.5675</v>
      </c>
      <c r="N31">
        <v>0.4739</v>
      </c>
      <c r="O31">
        <v>1.8294</v>
      </c>
      <c r="P31">
        <v>0.3741</v>
      </c>
      <c r="Q31" s="28">
        <f>((O31-P31)-(M31-N31))/(M31-N31)*100</f>
        <v>33.07425018288222</v>
      </c>
      <c r="W31" s="17" t="s">
        <v>612</v>
      </c>
      <c r="X31">
        <f t="shared" si="0"/>
        <v>29.985109815113542</v>
      </c>
      <c r="Y31">
        <f t="shared" si="1"/>
        <v>30.23285486443381</v>
      </c>
    </row>
    <row r="32" spans="1:25" ht="12.75">
      <c r="A32" s="8" t="s">
        <v>76</v>
      </c>
      <c r="B32">
        <v>1.6684</v>
      </c>
      <c r="C32">
        <v>0.5062</v>
      </c>
      <c r="D32">
        <v>1.829</v>
      </c>
      <c r="E32">
        <v>0.4229</v>
      </c>
      <c r="F32" s="28">
        <f>((D32-E32)-(B32-C32))/(B32-C32)*100</f>
        <v>20.9860609189468</v>
      </c>
      <c r="L32" t="s">
        <v>37</v>
      </c>
      <c r="M32">
        <v>1.3493</v>
      </c>
      <c r="N32">
        <v>0.406</v>
      </c>
      <c r="O32">
        <v>1.5734</v>
      </c>
      <c r="P32">
        <v>0.3094</v>
      </c>
      <c r="Q32" s="28">
        <f>((O32-P32)-(M32-N32))/(M32-N32)*100</f>
        <v>33.997667762111725</v>
      </c>
      <c r="X32">
        <f t="shared" si="0"/>
        <v>30.340445936226324</v>
      </c>
      <c r="Y32">
        <f t="shared" si="1"/>
        <v>30.089676128362857</v>
      </c>
    </row>
    <row r="33" spans="1:25" ht="12.75">
      <c r="A33" s="8" t="s">
        <v>77</v>
      </c>
      <c r="B33">
        <v>1.4216</v>
      </c>
      <c r="C33">
        <v>0.4311</v>
      </c>
      <c r="D33">
        <v>1.5583</v>
      </c>
      <c r="E33">
        <v>0.3599</v>
      </c>
      <c r="F33" s="28">
        <f>((D33-E33)-(B33-C33))/(B33-C33)*100</f>
        <v>20.98939929328622</v>
      </c>
      <c r="L33" t="s">
        <v>38</v>
      </c>
      <c r="M33">
        <v>1.574</v>
      </c>
      <c r="N33">
        <v>0.4767</v>
      </c>
      <c r="O33">
        <v>1.8349</v>
      </c>
      <c r="P33">
        <v>0.3739</v>
      </c>
      <c r="Q33" s="28">
        <f>((O33-P33)-(M33-N33))/(M33-N33)*100</f>
        <v>33.14499225371363</v>
      </c>
      <c r="X33">
        <f t="shared" si="0"/>
        <v>30.324985931344962</v>
      </c>
      <c r="Y33">
        <f t="shared" si="1"/>
        <v>30.2858958068615</v>
      </c>
    </row>
    <row r="34" spans="24:25" ht="12.75">
      <c r="X34" t="e">
        <f t="shared" si="0"/>
        <v>#DIV/0!</v>
      </c>
      <c r="Y34" t="e">
        <f t="shared" si="1"/>
        <v>#DIV/0!</v>
      </c>
    </row>
    <row r="35" spans="1:25" ht="12.75">
      <c r="A35" s="8" t="s">
        <v>78</v>
      </c>
      <c r="B35">
        <v>1.7714</v>
      </c>
      <c r="C35">
        <v>0.5213</v>
      </c>
      <c r="D35">
        <v>1.9358</v>
      </c>
      <c r="E35">
        <v>0.457</v>
      </c>
      <c r="F35" s="28">
        <f>((D35-E35)-(B35-C35))/(B35-C35)*100</f>
        <v>18.294536437085004</v>
      </c>
      <c r="L35" t="s">
        <v>39</v>
      </c>
      <c r="M35">
        <v>1.4922</v>
      </c>
      <c r="N35">
        <v>0.442</v>
      </c>
      <c r="O35">
        <v>1.7336</v>
      </c>
      <c r="P35">
        <v>0.3619</v>
      </c>
      <c r="Q35" s="28">
        <f>((O35-P35)-(M35-N35))/(M35-N35)*100</f>
        <v>30.61321653018474</v>
      </c>
      <c r="W35" s="17" t="s">
        <v>613</v>
      </c>
      <c r="X35">
        <f t="shared" si="0"/>
        <v>29.42870046291069</v>
      </c>
      <c r="Y35">
        <f t="shared" si="1"/>
        <v>29.620694276906583</v>
      </c>
    </row>
    <row r="36" spans="1:25" ht="12.75">
      <c r="A36" s="8" t="s">
        <v>79</v>
      </c>
      <c r="B36">
        <v>1.6482</v>
      </c>
      <c r="C36">
        <v>0.4758</v>
      </c>
      <c r="D36">
        <v>1.8013</v>
      </c>
      <c r="E36">
        <v>0.4354</v>
      </c>
      <c r="F36" s="28">
        <f>((D36-E36)-(B36-C36))/(B36-C36)*100</f>
        <v>16.504605936540408</v>
      </c>
      <c r="L36" t="s">
        <v>40</v>
      </c>
      <c r="M36">
        <v>1.4453</v>
      </c>
      <c r="N36">
        <v>0.4209</v>
      </c>
      <c r="O36">
        <v>1.6838</v>
      </c>
      <c r="P36">
        <v>0.351</v>
      </c>
      <c r="Q36" s="28">
        <f>((O36-P36)-(M36-N36))/(M36-N36)*100</f>
        <v>30.1054275673565</v>
      </c>
      <c r="X36">
        <f t="shared" si="0"/>
        <v>28.867855842737526</v>
      </c>
      <c r="Y36">
        <f t="shared" si="1"/>
        <v>29.1219815955165</v>
      </c>
    </row>
    <row r="37" spans="1:25" ht="12.75">
      <c r="A37" s="8" t="s">
        <v>80</v>
      </c>
      <c r="B37">
        <v>1.4373</v>
      </c>
      <c r="C37">
        <v>0.4138</v>
      </c>
      <c r="D37">
        <v>1.5705</v>
      </c>
      <c r="E37">
        <v>0.3693</v>
      </c>
      <c r="F37" s="28">
        <f>((D37-E37)-(B37-C37))/(B37-C37)*100</f>
        <v>17.361993160723006</v>
      </c>
      <c r="L37" t="s">
        <v>41</v>
      </c>
      <c r="M37">
        <v>1.4808</v>
      </c>
      <c r="N37">
        <v>0.4298</v>
      </c>
      <c r="O37">
        <v>1.7231</v>
      </c>
      <c r="P37">
        <v>0.3577</v>
      </c>
      <c r="Q37" s="28">
        <f>((O37-P37)-(M37-N37))/(M37-N37)*100</f>
        <v>29.914367269267387</v>
      </c>
      <c r="X37">
        <f t="shared" si="0"/>
        <v>28.79009253461351</v>
      </c>
      <c r="Y37">
        <f t="shared" si="1"/>
        <v>29.024851431658565</v>
      </c>
    </row>
    <row r="38" spans="24:25" ht="12.75">
      <c r="X38" t="e">
        <f t="shared" si="0"/>
        <v>#DIV/0!</v>
      </c>
      <c r="Y38" t="e">
        <f t="shared" si="1"/>
        <v>#DIV/0!</v>
      </c>
    </row>
    <row r="39" spans="1:25" ht="12.75">
      <c r="A39" s="8" t="s">
        <v>81</v>
      </c>
      <c r="B39">
        <v>2.1509</v>
      </c>
      <c r="C39">
        <v>0.9607</v>
      </c>
      <c r="D39">
        <v>2.2932</v>
      </c>
      <c r="E39">
        <v>0.9252</v>
      </c>
      <c r="F39" s="28">
        <f>((D39-E39)-(B39-C39))/(B39-C39)*100</f>
        <v>14.938665770458762</v>
      </c>
      <c r="L39" t="s">
        <v>42</v>
      </c>
      <c r="M39">
        <v>1.9378</v>
      </c>
      <c r="N39">
        <v>0.8512</v>
      </c>
      <c r="O39">
        <v>2.1235</v>
      </c>
      <c r="P39">
        <v>0.813</v>
      </c>
      <c r="Q39" s="28">
        <f>((O39-P39)-(M39-N39))/(M39-N39)*100</f>
        <v>20.60555862322842</v>
      </c>
      <c r="W39" s="17" t="s">
        <v>117</v>
      </c>
      <c r="X39">
        <f t="shared" si="0"/>
        <v>44.66502394346553</v>
      </c>
      <c r="Y39">
        <f t="shared" si="1"/>
        <v>43.92610176488802</v>
      </c>
    </row>
    <row r="40" spans="1:25" ht="12.75">
      <c r="A40" s="8" t="s">
        <v>82</v>
      </c>
      <c r="B40">
        <v>1.7435</v>
      </c>
      <c r="C40">
        <v>0.7727</v>
      </c>
      <c r="D40">
        <v>1.8584</v>
      </c>
      <c r="E40">
        <v>0.7476</v>
      </c>
      <c r="F40" s="28">
        <f>((D40-E40)-(B40-C40))/(B40-C40)*100</f>
        <v>14.421096003296253</v>
      </c>
      <c r="L40" t="s">
        <v>43</v>
      </c>
      <c r="M40">
        <v>1.8348</v>
      </c>
      <c r="N40">
        <v>0.8173</v>
      </c>
      <c r="O40">
        <v>2.0095</v>
      </c>
      <c r="P40">
        <v>0.7711</v>
      </c>
      <c r="Q40" s="28">
        <f>((O40-P40)-(M40-N40))/(M40-N40)*100</f>
        <v>21.710073710073697</v>
      </c>
      <c r="X40">
        <f t="shared" si="0"/>
        <v>44.3188987668483</v>
      </c>
      <c r="Y40">
        <f t="shared" si="1"/>
        <v>44.544364508393286</v>
      </c>
    </row>
    <row r="41" spans="1:25" ht="12.75">
      <c r="A41" s="8" t="s">
        <v>83</v>
      </c>
      <c r="B41">
        <v>1.6815</v>
      </c>
      <c r="C41">
        <v>0.7477</v>
      </c>
      <c r="D41">
        <v>1.7919</v>
      </c>
      <c r="E41">
        <v>0.7187</v>
      </c>
      <c r="F41" s="28">
        <f>((D41-E41)-(B41-C41))/(B41-C41)*100</f>
        <v>14.928250160633965</v>
      </c>
      <c r="L41" t="s">
        <v>44</v>
      </c>
      <c r="M41">
        <v>1.7555</v>
      </c>
      <c r="N41">
        <v>0.7774</v>
      </c>
      <c r="O41">
        <v>1.9233</v>
      </c>
      <c r="P41">
        <v>0.7408</v>
      </c>
      <c r="Q41" s="28">
        <f>((O41-P41)-(M41-N41))/(M41-N41)*100</f>
        <v>20.897658726101625</v>
      </c>
      <c r="X41">
        <f t="shared" si="0"/>
        <v>44.46625037169195</v>
      </c>
      <c r="Y41">
        <f t="shared" si="1"/>
        <v>44.283679863286814</v>
      </c>
    </row>
    <row r="42" spans="24:25" ht="12.75">
      <c r="X42" t="e">
        <f t="shared" si="0"/>
        <v>#DIV/0!</v>
      </c>
      <c r="Y42" t="e">
        <f t="shared" si="1"/>
        <v>#DIV/0!</v>
      </c>
    </row>
    <row r="43" spans="1:25" ht="12.75">
      <c r="A43" s="8" t="s">
        <v>84</v>
      </c>
      <c r="B43">
        <v>1.8049</v>
      </c>
      <c r="C43">
        <v>0.8173</v>
      </c>
      <c r="D43">
        <v>1.9014</v>
      </c>
      <c r="E43">
        <v>0.8024</v>
      </c>
      <c r="F43" s="28">
        <f>((D43-E43)-(B43-C43))/(B43-C43)*100</f>
        <v>11.279870392871615</v>
      </c>
      <c r="L43" t="s">
        <v>45</v>
      </c>
      <c r="M43">
        <v>1.8116</v>
      </c>
      <c r="N43">
        <v>0.8219</v>
      </c>
      <c r="O43">
        <v>1.9469</v>
      </c>
      <c r="P43">
        <v>0.7779</v>
      </c>
      <c r="Q43" s="28">
        <f>((O43-P43)-(M43-N43))/(M43-N43)*100</f>
        <v>18.11660099019904</v>
      </c>
      <c r="W43" s="17" t="s">
        <v>118</v>
      </c>
      <c r="X43">
        <f t="shared" si="0"/>
        <v>45.28228710731897</v>
      </c>
      <c r="Y43">
        <f t="shared" si="1"/>
        <v>45.36873482004857</v>
      </c>
    </row>
    <row r="44" spans="1:25" ht="12.75">
      <c r="A44" s="8" t="s">
        <v>85</v>
      </c>
      <c r="B44">
        <v>1.7828</v>
      </c>
      <c r="C44">
        <v>0.8095</v>
      </c>
      <c r="D44">
        <v>1.8786</v>
      </c>
      <c r="E44">
        <v>0.7873</v>
      </c>
      <c r="F44" s="28">
        <f>((D44-E44)-(B44-C44))/(B44-C44)*100</f>
        <v>12.123702866536526</v>
      </c>
      <c r="L44" t="s">
        <v>46</v>
      </c>
      <c r="M44">
        <v>1.7262</v>
      </c>
      <c r="N44">
        <v>0.7802</v>
      </c>
      <c r="O44">
        <v>1.854</v>
      </c>
      <c r="P44">
        <v>0.7424</v>
      </c>
      <c r="Q44" s="28">
        <f>((O44-P44)-(M44-N44))/(M44-N44)*100</f>
        <v>17.50528541226218</v>
      </c>
      <c r="X44">
        <f t="shared" si="0"/>
        <v>45.406102759703835</v>
      </c>
      <c r="Y44">
        <f t="shared" si="1"/>
        <v>45.19754373768973</v>
      </c>
    </row>
    <row r="45" spans="1:25" ht="12.75">
      <c r="A45" s="8" t="s">
        <v>86</v>
      </c>
      <c r="B45">
        <v>1.8288</v>
      </c>
      <c r="C45">
        <v>0.8279</v>
      </c>
      <c r="D45">
        <v>1.9267</v>
      </c>
      <c r="E45">
        <v>0.8055</v>
      </c>
      <c r="F45" s="28">
        <f>((D45-E45)-(B45-C45))/(B45-C45)*100</f>
        <v>12.019182735538</v>
      </c>
      <c r="L45" t="s">
        <v>47</v>
      </c>
      <c r="M45">
        <v>1.8693</v>
      </c>
      <c r="N45">
        <v>0.8482</v>
      </c>
      <c r="O45">
        <v>2.0057</v>
      </c>
      <c r="P45">
        <v>0.819</v>
      </c>
      <c r="Q45" s="28">
        <f>((O45-P45)-(M45-N45))/(M45-N45)*100</f>
        <v>16.21780432866516</v>
      </c>
      <c r="X45">
        <f t="shared" si="0"/>
        <v>45.27012248468941</v>
      </c>
      <c r="Y45">
        <f t="shared" si="1"/>
        <v>45.37527416680041</v>
      </c>
    </row>
    <row r="46" spans="24:25" ht="12.75">
      <c r="X46" t="e">
        <f t="shared" si="0"/>
        <v>#DIV/0!</v>
      </c>
      <c r="Y46" t="e">
        <f t="shared" si="1"/>
        <v>#DIV/0!</v>
      </c>
    </row>
    <row r="47" spans="1:25" ht="12.75">
      <c r="A47" s="8" t="s">
        <v>87</v>
      </c>
      <c r="B47">
        <v>1.8781</v>
      </c>
      <c r="C47">
        <v>0.8503</v>
      </c>
      <c r="D47">
        <v>1.9582</v>
      </c>
      <c r="E47">
        <v>0.8184</v>
      </c>
      <c r="F47" s="28">
        <f>((D47-E47)-(B47-C47))/(B47-C47)*100</f>
        <v>10.89706168515274</v>
      </c>
      <c r="L47" t="s">
        <v>48</v>
      </c>
      <c r="M47">
        <v>1.8325</v>
      </c>
      <c r="N47">
        <v>0.8305</v>
      </c>
      <c r="O47">
        <v>1.9315</v>
      </c>
      <c r="P47">
        <v>0.8202</v>
      </c>
      <c r="Q47" s="28">
        <f>((O47-P47)-(M47-N47))/(M47-N47)*100</f>
        <v>10.908183632734527</v>
      </c>
      <c r="W47" s="17" t="s">
        <v>119</v>
      </c>
      <c r="X47">
        <f t="shared" si="0"/>
        <v>45.27447952718172</v>
      </c>
      <c r="Y47">
        <f t="shared" si="1"/>
        <v>45.320600272851294</v>
      </c>
    </row>
    <row r="48" spans="1:25" ht="12.75">
      <c r="A48" s="8" t="s">
        <v>88</v>
      </c>
      <c r="B48">
        <v>1.6957</v>
      </c>
      <c r="C48">
        <v>0.7651</v>
      </c>
      <c r="D48">
        <v>1.7678</v>
      </c>
      <c r="E48">
        <v>0.752</v>
      </c>
      <c r="F48" s="28">
        <f>((D48-E48)-(B48-C48))/(B48-C48)*100</f>
        <v>9.155383623468735</v>
      </c>
      <c r="L48" t="s">
        <v>49</v>
      </c>
      <c r="M48">
        <v>1.8203</v>
      </c>
      <c r="N48">
        <v>0.8221</v>
      </c>
      <c r="O48">
        <v>1.9193</v>
      </c>
      <c r="P48">
        <v>0.806</v>
      </c>
      <c r="Q48" s="28">
        <f>((O48-P48)-(M48-N48))/(M48-N48)*100</f>
        <v>11.530755359647364</v>
      </c>
      <c r="X48">
        <f t="shared" si="0"/>
        <v>45.1200094356313</v>
      </c>
      <c r="Y48">
        <f t="shared" si="1"/>
        <v>45.16288523869692</v>
      </c>
    </row>
    <row r="49" spans="1:25" ht="12.75">
      <c r="A49" s="8" t="s">
        <v>89</v>
      </c>
      <c r="B49">
        <v>1.8211</v>
      </c>
      <c r="C49">
        <v>0.8206</v>
      </c>
      <c r="D49">
        <v>1.899</v>
      </c>
      <c r="E49">
        <v>0.8055</v>
      </c>
      <c r="F49" s="28">
        <f>((D49-E49)-(B49-C49))/(B49-C49)*100</f>
        <v>9.2953523238381</v>
      </c>
      <c r="L49" t="s">
        <v>50</v>
      </c>
      <c r="M49">
        <v>1.8121</v>
      </c>
      <c r="N49">
        <v>0.8208</v>
      </c>
      <c r="O49">
        <v>1.9098</v>
      </c>
      <c r="P49">
        <v>0.8044</v>
      </c>
      <c r="Q49" s="28">
        <f>((O49-P49)-(M49-N49))/(M49-N49)*100</f>
        <v>11.510138202360523</v>
      </c>
      <c r="X49">
        <f t="shared" si="0"/>
        <v>45.06067761243205</v>
      </c>
      <c r="Y49">
        <f t="shared" si="1"/>
        <v>45.29551349263286</v>
      </c>
    </row>
    <row r="50" spans="24:25" ht="12.75">
      <c r="X50" t="e">
        <f t="shared" si="0"/>
        <v>#DIV/0!</v>
      </c>
      <c r="Y50" t="e">
        <f t="shared" si="1"/>
        <v>#DIV/0!</v>
      </c>
    </row>
    <row r="51" spans="1:25" ht="12.75">
      <c r="A51" s="8" t="s">
        <v>90</v>
      </c>
      <c r="B51">
        <v>1.8901</v>
      </c>
      <c r="C51">
        <v>0.8427</v>
      </c>
      <c r="D51">
        <v>1.9852</v>
      </c>
      <c r="E51">
        <v>0.8184</v>
      </c>
      <c r="F51" s="28">
        <f>((D51-E51)-(B51-C51))/(B51-C51)*100</f>
        <v>11.399656291770114</v>
      </c>
      <c r="L51" t="s">
        <v>51</v>
      </c>
      <c r="M51">
        <v>1.8513</v>
      </c>
      <c r="N51">
        <v>0.8232</v>
      </c>
      <c r="O51">
        <v>1.9639</v>
      </c>
      <c r="P51">
        <v>0.8024</v>
      </c>
      <c r="Q51" s="28">
        <f>((O51-P51)-(M51-N51))/(M51-N51)*100</f>
        <v>12.975391498881454</v>
      </c>
      <c r="W51" s="17" t="s">
        <v>120</v>
      </c>
      <c r="X51">
        <f t="shared" si="0"/>
        <v>44.58494259562986</v>
      </c>
      <c r="Y51">
        <f t="shared" si="1"/>
        <v>44.46605088316319</v>
      </c>
    </row>
    <row r="52" spans="1:25" ht="12.75">
      <c r="A52" s="8" t="s">
        <v>91</v>
      </c>
      <c r="B52">
        <v>1.8231</v>
      </c>
      <c r="C52">
        <v>0.8105</v>
      </c>
      <c r="D52">
        <v>1.9154</v>
      </c>
      <c r="E52">
        <v>0.7832</v>
      </c>
      <c r="F52" s="28">
        <f>((D52-E52)-(B52-C52))/(B52-C52)*100</f>
        <v>11.811179142800727</v>
      </c>
      <c r="L52" t="s">
        <v>52</v>
      </c>
      <c r="M52">
        <v>1.7745</v>
      </c>
      <c r="N52">
        <v>0.7879</v>
      </c>
      <c r="O52">
        <v>1.8821</v>
      </c>
      <c r="P52">
        <v>0.7659</v>
      </c>
      <c r="Q52" s="28">
        <f>((O52-P52)-(M52-N52))/(M52-N52)*100</f>
        <v>13.13602270423679</v>
      </c>
      <c r="X52">
        <f t="shared" si="0"/>
        <v>44.45724315725961</v>
      </c>
      <c r="Y52">
        <f t="shared" si="1"/>
        <v>44.401239785855175</v>
      </c>
    </row>
    <row r="53" spans="1:25" ht="12.75">
      <c r="A53" s="8" t="s">
        <v>92</v>
      </c>
      <c r="B53">
        <v>1.9095</v>
      </c>
      <c r="C53">
        <v>0.8505</v>
      </c>
      <c r="D53">
        <v>2.0061</v>
      </c>
      <c r="E53">
        <v>0.824</v>
      </c>
      <c r="F53" s="28">
        <f>((D53-E53)-(B53-C53))/(B53-C53)*100</f>
        <v>11.624173748819661</v>
      </c>
      <c r="L53" t="s">
        <v>53</v>
      </c>
      <c r="M53">
        <v>1.7972</v>
      </c>
      <c r="N53">
        <v>0.7998</v>
      </c>
      <c r="O53">
        <v>1.906</v>
      </c>
      <c r="P53">
        <v>0.7755</v>
      </c>
      <c r="Q53" s="28">
        <f>((O53-P53)-(M53-N53))/(M53-N53)*100</f>
        <v>13.344696210146392</v>
      </c>
      <c r="X53">
        <f t="shared" si="0"/>
        <v>44.54045561665358</v>
      </c>
      <c r="Y53">
        <f t="shared" si="1"/>
        <v>44.50255953705764</v>
      </c>
    </row>
    <row r="54" spans="24:25" ht="12.75">
      <c r="X54" t="e">
        <f t="shared" si="0"/>
        <v>#DIV/0!</v>
      </c>
      <c r="Y54" t="e">
        <f t="shared" si="1"/>
        <v>#DIV/0!</v>
      </c>
    </row>
    <row r="55" spans="1:25" ht="12.75">
      <c r="A55" s="8" t="s">
        <v>196</v>
      </c>
      <c r="B55">
        <v>0.9632</v>
      </c>
      <c r="C55">
        <v>0.2058</v>
      </c>
      <c r="D55">
        <v>1.3509</v>
      </c>
      <c r="E55">
        <v>0.113</v>
      </c>
      <c r="F55" s="28">
        <f>((D55-E55)-(B55-C55))/(B55-C55)*100</f>
        <v>63.44071824663323</v>
      </c>
      <c r="L55" t="s">
        <v>217</v>
      </c>
      <c r="M55">
        <v>0.9344</v>
      </c>
      <c r="N55">
        <v>0.2118</v>
      </c>
      <c r="O55">
        <v>1.3223</v>
      </c>
      <c r="P55">
        <v>0.1032</v>
      </c>
      <c r="Q55" s="28">
        <f>((O55-P55)-(M55-N55))/(M55-N55)*100</f>
        <v>68.71021311929145</v>
      </c>
      <c r="W55" s="17" t="s">
        <v>238</v>
      </c>
      <c r="X55">
        <f aca="true" t="shared" si="2" ref="X55:X61">C55/B55*100</f>
        <v>21.366279069767444</v>
      </c>
      <c r="Y55">
        <f aca="true" t="shared" si="3" ref="Y55:Y61">N55/M55*100</f>
        <v>22.66695205479452</v>
      </c>
    </row>
    <row r="56" spans="1:25" ht="12.75">
      <c r="A56" s="8" t="s">
        <v>197</v>
      </c>
      <c r="B56">
        <v>0.9584</v>
      </c>
      <c r="C56">
        <v>0.207</v>
      </c>
      <c r="D56">
        <v>1.3452</v>
      </c>
      <c r="E56">
        <v>0.1104</v>
      </c>
      <c r="F56" s="28">
        <f>((D56-E56)-(B56-C56))/(B56-C56)*100</f>
        <v>64.33324461006119</v>
      </c>
      <c r="L56" t="s">
        <v>218</v>
      </c>
      <c r="M56">
        <v>0.9314</v>
      </c>
      <c r="N56">
        <v>0.2035</v>
      </c>
      <c r="O56">
        <v>1.3181</v>
      </c>
      <c r="P56">
        <v>0.1017</v>
      </c>
      <c r="Q56" s="28">
        <f>((O56-P56)-(M56-N56))/(M56-N56)*100</f>
        <v>67.11086687731833</v>
      </c>
      <c r="X56">
        <f t="shared" si="2"/>
        <v>21.598497495826376</v>
      </c>
      <c r="Y56">
        <f t="shared" si="3"/>
        <v>21.848829718703026</v>
      </c>
    </row>
    <row r="57" spans="1:25" ht="12.75">
      <c r="A57" s="8" t="s">
        <v>198</v>
      </c>
      <c r="B57">
        <v>0.9518</v>
      </c>
      <c r="C57">
        <v>0.2092</v>
      </c>
      <c r="D57">
        <v>1.3365</v>
      </c>
      <c r="E57">
        <v>0.1062</v>
      </c>
      <c r="F57" s="28">
        <f>((D57-E57)-(B57-C57))/(B57-C57)*100</f>
        <v>65.67465661190413</v>
      </c>
      <c r="L57" t="s">
        <v>219</v>
      </c>
      <c r="M57">
        <v>0.923</v>
      </c>
      <c r="N57">
        <v>0.1977</v>
      </c>
      <c r="O57">
        <v>1.3118</v>
      </c>
      <c r="P57">
        <v>0.1012</v>
      </c>
      <c r="Q57" s="28">
        <f>((O57-P57)-(M57-N57))/(M57-N57)*100</f>
        <v>66.91024403695023</v>
      </c>
      <c r="X57">
        <f t="shared" si="2"/>
        <v>21.979407438537507</v>
      </c>
      <c r="Y57">
        <f t="shared" si="3"/>
        <v>21.4192849404117</v>
      </c>
    </row>
    <row r="58" spans="24:25" ht="12.75">
      <c r="X58" t="e">
        <f t="shared" si="2"/>
        <v>#DIV/0!</v>
      </c>
      <c r="Y58" t="e">
        <f t="shared" si="3"/>
        <v>#DIV/0!</v>
      </c>
    </row>
    <row r="59" spans="1:25" ht="12.75">
      <c r="A59" s="8" t="s">
        <v>199</v>
      </c>
      <c r="B59">
        <v>1.1807</v>
      </c>
      <c r="C59">
        <v>0.2283</v>
      </c>
      <c r="D59">
        <v>1.3532</v>
      </c>
      <c r="E59">
        <v>0.1857</v>
      </c>
      <c r="F59" s="28">
        <f>((D59-E59)-(B59-C59))/(B59-C59)*100</f>
        <v>22.585048299034</v>
      </c>
      <c r="L59" t="s">
        <v>220</v>
      </c>
      <c r="M59">
        <v>1.335</v>
      </c>
      <c r="N59">
        <v>0.2654</v>
      </c>
      <c r="O59">
        <v>1.6436</v>
      </c>
      <c r="P59">
        <v>0.132</v>
      </c>
      <c r="Q59" s="28">
        <f>((O59-P59)-(M59-N59))/(M59-N59)*100</f>
        <v>41.323859386686635</v>
      </c>
      <c r="W59" s="17" t="s">
        <v>239</v>
      </c>
      <c r="X59">
        <f t="shared" si="2"/>
        <v>19.33598712628102</v>
      </c>
      <c r="Y59">
        <f t="shared" si="3"/>
        <v>19.880149812734086</v>
      </c>
    </row>
    <row r="60" spans="1:25" ht="12.75">
      <c r="A60" s="8" t="s">
        <v>200</v>
      </c>
      <c r="B60">
        <v>1.2744</v>
      </c>
      <c r="C60">
        <v>0.2553</v>
      </c>
      <c r="D60">
        <v>1.4607</v>
      </c>
      <c r="E60">
        <v>0.204</v>
      </c>
      <c r="F60" s="28">
        <f>((D60-E60)-(B60-C60))/(B60-C60)*100</f>
        <v>23.31468943185166</v>
      </c>
      <c r="L60" t="s">
        <v>221</v>
      </c>
      <c r="M60">
        <v>1.26</v>
      </c>
      <c r="N60">
        <v>0.2524</v>
      </c>
      <c r="O60">
        <v>1.5457</v>
      </c>
      <c r="P60">
        <v>0.1269</v>
      </c>
      <c r="Q60" s="28">
        <f>((O60-P60)-(M60-N60))/(M60-N60)*100</f>
        <v>40.8098451766574</v>
      </c>
      <c r="X60">
        <f t="shared" si="2"/>
        <v>20.032956685499062</v>
      </c>
      <c r="Y60">
        <f t="shared" si="3"/>
        <v>20.031746031746035</v>
      </c>
    </row>
    <row r="61" spans="1:25" ht="12.75">
      <c r="A61" s="8" t="s">
        <v>201</v>
      </c>
      <c r="B61">
        <v>1.23</v>
      </c>
      <c r="C61">
        <v>0.2462</v>
      </c>
      <c r="D61">
        <v>1.4104</v>
      </c>
      <c r="E61">
        <v>0.2069</v>
      </c>
      <c r="F61" s="28">
        <f>((D61-E61)-(B61-C61))/(B61-C61)*100</f>
        <v>22.331774750965643</v>
      </c>
      <c r="L61" t="s">
        <v>222</v>
      </c>
      <c r="M61">
        <v>1.079</v>
      </c>
      <c r="N61">
        <v>0.2149</v>
      </c>
      <c r="O61">
        <v>1.3279</v>
      </c>
      <c r="P61">
        <v>0.112</v>
      </c>
      <c r="Q61" s="28">
        <f>((O61-P61)-(M61-N61))/(M61-N61)*100</f>
        <v>40.7128804536512</v>
      </c>
      <c r="X61">
        <f t="shared" si="2"/>
        <v>20.016260162601625</v>
      </c>
      <c r="Y61">
        <f t="shared" si="3"/>
        <v>19.916589434661724</v>
      </c>
    </row>
    <row r="63" spans="1:25" ht="12.75">
      <c r="A63" s="8" t="s">
        <v>202</v>
      </c>
      <c r="B63">
        <v>1.9258</v>
      </c>
      <c r="C63">
        <v>0.1705</v>
      </c>
      <c r="D63">
        <v>8.913</v>
      </c>
      <c r="E63" s="28" t="s">
        <v>251</v>
      </c>
      <c r="F63" s="28"/>
      <c r="L63" t="s">
        <v>223</v>
      </c>
      <c r="M63">
        <v>1.9708</v>
      </c>
      <c r="N63">
        <v>0.1754</v>
      </c>
      <c r="O63">
        <v>8.1623</v>
      </c>
      <c r="P63" s="28" t="s">
        <v>251</v>
      </c>
      <c r="Q63" s="28" t="s">
        <v>256</v>
      </c>
      <c r="W63" s="17" t="s">
        <v>240</v>
      </c>
      <c r="X63">
        <f aca="true" t="shared" si="4" ref="X63:X69">C63/B63*100</f>
        <v>8.853463495690104</v>
      </c>
      <c r="Y63">
        <f aca="true" t="shared" si="5" ref="Y63:Y69">N63/M63*100</f>
        <v>8.899939111020904</v>
      </c>
    </row>
    <row r="64" spans="1:25" ht="12.75">
      <c r="A64" s="8" t="s">
        <v>203</v>
      </c>
      <c r="B64">
        <v>1.8424</v>
      </c>
      <c r="C64">
        <v>0.1659</v>
      </c>
      <c r="D64">
        <v>8.3233</v>
      </c>
      <c r="E64" s="28" t="s">
        <v>251</v>
      </c>
      <c r="F64" s="28"/>
      <c r="L64" t="s">
        <v>224</v>
      </c>
      <c r="M64">
        <v>1.836</v>
      </c>
      <c r="N64">
        <v>0.1579</v>
      </c>
      <c r="O64">
        <v>7.737</v>
      </c>
      <c r="P64" s="28" t="s">
        <v>251</v>
      </c>
      <c r="Q64" s="28" t="s">
        <v>256</v>
      </c>
      <c r="X64">
        <f t="shared" si="4"/>
        <v>9.004559270516717</v>
      </c>
      <c r="Y64">
        <f t="shared" si="5"/>
        <v>8.600217864923748</v>
      </c>
    </row>
    <row r="65" spans="1:25" ht="12.75">
      <c r="A65" s="8" t="s">
        <v>204</v>
      </c>
      <c r="B65">
        <v>1.83</v>
      </c>
      <c r="C65">
        <v>0.1601</v>
      </c>
      <c r="D65">
        <v>8.267</v>
      </c>
      <c r="E65" s="28" t="s">
        <v>251</v>
      </c>
      <c r="F65" s="28"/>
      <c r="L65" t="s">
        <v>225</v>
      </c>
      <c r="M65">
        <v>1.7962</v>
      </c>
      <c r="N65">
        <v>0.1565</v>
      </c>
      <c r="O65">
        <v>7.4664</v>
      </c>
      <c r="P65" s="28" t="s">
        <v>251</v>
      </c>
      <c r="Q65" s="28" t="s">
        <v>256</v>
      </c>
      <c r="X65">
        <f t="shared" si="4"/>
        <v>8.74863387978142</v>
      </c>
      <c r="Y65">
        <f t="shared" si="5"/>
        <v>8.712838214007348</v>
      </c>
    </row>
    <row r="66" spans="24:25" ht="12.75">
      <c r="X66" t="e">
        <f t="shared" si="4"/>
        <v>#DIV/0!</v>
      </c>
      <c r="Y66" t="e">
        <f t="shared" si="5"/>
        <v>#DIV/0!</v>
      </c>
    </row>
    <row r="67" spans="1:25" ht="25.5">
      <c r="A67" s="8" t="s">
        <v>205</v>
      </c>
      <c r="B67">
        <v>2.4318</v>
      </c>
      <c r="C67">
        <v>1.139</v>
      </c>
      <c r="D67">
        <v>2.5405</v>
      </c>
      <c r="E67">
        <v>1.101</v>
      </c>
      <c r="F67" s="28">
        <f>((D67-E67)-(B67-C67))/(B67-C67)*100</f>
        <v>11.347462871287151</v>
      </c>
      <c r="L67" t="s">
        <v>226</v>
      </c>
      <c r="M67">
        <v>2.484</v>
      </c>
      <c r="N67">
        <v>1.1712</v>
      </c>
      <c r="O67">
        <v>2.6371</v>
      </c>
      <c r="P67">
        <v>1.114</v>
      </c>
      <c r="Q67" s="28">
        <f>((O67-P67)-(M67-N67))/(M67-N67)*100</f>
        <v>16.019195612431457</v>
      </c>
      <c r="W67" s="17" t="s">
        <v>241</v>
      </c>
      <c r="X67">
        <f t="shared" si="4"/>
        <v>46.83773336623078</v>
      </c>
      <c r="Y67">
        <f t="shared" si="5"/>
        <v>47.14975845410628</v>
      </c>
    </row>
    <row r="68" spans="1:25" ht="12.75">
      <c r="A68" s="8" t="s">
        <v>206</v>
      </c>
      <c r="B68">
        <v>2.3425</v>
      </c>
      <c r="C68">
        <v>1.0981</v>
      </c>
      <c r="D68">
        <v>2.4476</v>
      </c>
      <c r="E68">
        <v>1.0699</v>
      </c>
      <c r="F68" s="28">
        <f>((D68-E68)-(B68-C68))/(B68-C68)*100</f>
        <v>10.711989713918372</v>
      </c>
      <c r="L68" t="s">
        <v>227</v>
      </c>
      <c r="M68">
        <v>2.3612</v>
      </c>
      <c r="N68">
        <v>1.1072</v>
      </c>
      <c r="O68">
        <v>2.5068</v>
      </c>
      <c r="P68">
        <v>1.0577</v>
      </c>
      <c r="Q68" s="28">
        <f>((O68-P68)-(M68-N68))/(M68-N68)*100</f>
        <v>15.558213716108437</v>
      </c>
      <c r="X68">
        <f t="shared" si="4"/>
        <v>46.87726787620065</v>
      </c>
      <c r="Y68">
        <f t="shared" si="5"/>
        <v>46.89141114687447</v>
      </c>
    </row>
    <row r="69" spans="1:25" ht="12.75">
      <c r="A69" s="8" t="s">
        <v>207</v>
      </c>
      <c r="B69">
        <v>2.2209</v>
      </c>
      <c r="C69">
        <v>1.0433</v>
      </c>
      <c r="D69">
        <v>2.3198</v>
      </c>
      <c r="E69">
        <v>1.0205</v>
      </c>
      <c r="F69" s="28">
        <f>((D69-E69)-(B69-C69))/(B69-C69)*100</f>
        <v>10.334578804347819</v>
      </c>
      <c r="L69" t="s">
        <v>228</v>
      </c>
      <c r="M69">
        <v>2.279</v>
      </c>
      <c r="N69">
        <v>1.0665</v>
      </c>
      <c r="O69">
        <v>2.4182</v>
      </c>
      <c r="P69">
        <v>1.0226</v>
      </c>
      <c r="Q69" s="28">
        <f>((O69-P69)-(M69-N69))/(M69-N69)*100</f>
        <v>15.101030927835074</v>
      </c>
      <c r="X69">
        <f t="shared" si="4"/>
        <v>46.97645098833806</v>
      </c>
      <c r="Y69">
        <f t="shared" si="5"/>
        <v>46.79684071961387</v>
      </c>
    </row>
    <row r="71" spans="1:25" ht="25.5">
      <c r="A71" s="8" t="s">
        <v>208</v>
      </c>
      <c r="B71">
        <v>2.2709</v>
      </c>
      <c r="C71">
        <v>1.0226</v>
      </c>
      <c r="D71">
        <v>2.4207</v>
      </c>
      <c r="E71">
        <v>0.992</v>
      </c>
      <c r="F71" s="28">
        <f>((D71-E71)-(B71-C71))/(B71-C71)*100</f>
        <v>14.451654249779688</v>
      </c>
      <c r="L71" t="s">
        <v>229</v>
      </c>
      <c r="M71">
        <v>2.2233</v>
      </c>
      <c r="N71">
        <v>0.989</v>
      </c>
      <c r="O71">
        <v>2.436</v>
      </c>
      <c r="P71">
        <v>0.9422</v>
      </c>
      <c r="Q71" s="28">
        <f>((O71-P71)-(M71-N71))/(M71-N71)*100</f>
        <v>21.02406222150203</v>
      </c>
      <c r="W71" s="17" t="s">
        <v>242</v>
      </c>
      <c r="X71">
        <f aca="true" t="shared" si="6" ref="X71:X77">C71/B71*100</f>
        <v>45.0306046061033</v>
      </c>
      <c r="Y71">
        <f aca="true" t="shared" si="7" ref="Y71:Y77">N71/M71*100</f>
        <v>44.483425538613766</v>
      </c>
    </row>
    <row r="72" spans="1:25" ht="12.75">
      <c r="A72" s="8" t="s">
        <v>209</v>
      </c>
      <c r="B72">
        <v>2.1976</v>
      </c>
      <c r="C72">
        <v>0.9859</v>
      </c>
      <c r="D72">
        <v>2.3423</v>
      </c>
      <c r="E72">
        <v>0.95</v>
      </c>
      <c r="F72" s="28">
        <f>((D72-E72)-(B72-C72))/(B72-C72)*100</f>
        <v>14.90467937608318</v>
      </c>
      <c r="L72" t="s">
        <v>230</v>
      </c>
      <c r="M72">
        <v>2.0086</v>
      </c>
      <c r="N72">
        <v>0.9034</v>
      </c>
      <c r="O72">
        <v>2.1974</v>
      </c>
      <c r="P72">
        <v>0.8423</v>
      </c>
      <c r="Q72" s="28">
        <f>((O72-P72)-(M72-N72))/(M72-N72)*100</f>
        <v>22.611292073832793</v>
      </c>
      <c r="X72">
        <f t="shared" si="6"/>
        <v>44.862577357116855</v>
      </c>
      <c r="Y72">
        <f t="shared" si="7"/>
        <v>44.97660061734541</v>
      </c>
    </row>
    <row r="73" spans="1:25" ht="12.75">
      <c r="A73" s="8" t="s">
        <v>210</v>
      </c>
      <c r="B73">
        <v>2.1084</v>
      </c>
      <c r="C73">
        <v>0.9456</v>
      </c>
      <c r="D73">
        <v>2.2472</v>
      </c>
      <c r="E73">
        <v>0.9083</v>
      </c>
      <c r="F73" s="28">
        <f>((D73-E73)-(B73-C73))/(B73-C73)*100</f>
        <v>15.144478844169221</v>
      </c>
      <c r="L73" t="s">
        <v>231</v>
      </c>
      <c r="M73">
        <v>2.1014</v>
      </c>
      <c r="N73">
        <v>0.942</v>
      </c>
      <c r="O73">
        <v>2.3033</v>
      </c>
      <c r="P73">
        <v>0.8792</v>
      </c>
      <c r="Q73" s="28">
        <f>((O73-P73)-(M73-N73))/(M73-N73)*100</f>
        <v>22.830774538554437</v>
      </c>
      <c r="X73">
        <f t="shared" si="6"/>
        <v>44.849174729652816</v>
      </c>
      <c r="Y73">
        <f t="shared" si="7"/>
        <v>44.82725801846388</v>
      </c>
    </row>
    <row r="74" spans="24:25" ht="12.75">
      <c r="X74" t="e">
        <f t="shared" si="6"/>
        <v>#DIV/0!</v>
      </c>
      <c r="Y74" t="e">
        <f t="shared" si="7"/>
        <v>#DIV/0!</v>
      </c>
    </row>
    <row r="75" spans="1:25" ht="25.5">
      <c r="A75" s="8" t="s">
        <v>211</v>
      </c>
      <c r="B75">
        <v>2.4288</v>
      </c>
      <c r="C75">
        <v>1.1368</v>
      </c>
      <c r="D75">
        <v>2.533</v>
      </c>
      <c r="E75">
        <v>1.1026</v>
      </c>
      <c r="F75" s="28">
        <f>((D75-E75)-(B75-C75))/(B75-C75)*100</f>
        <v>10.712074303405581</v>
      </c>
      <c r="L75" t="s">
        <v>232</v>
      </c>
      <c r="M75">
        <v>2.2011</v>
      </c>
      <c r="N75">
        <v>1.0282</v>
      </c>
      <c r="O75">
        <v>2.3254</v>
      </c>
      <c r="P75">
        <v>0.9956</v>
      </c>
      <c r="Q75" s="28">
        <f>((O75-P75)-(M75-N75))/(M75-N75)*100</f>
        <v>13.377099496973338</v>
      </c>
      <c r="W75" s="17" t="s">
        <v>243</v>
      </c>
      <c r="X75">
        <f t="shared" si="6"/>
        <v>46.80500658761529</v>
      </c>
      <c r="Y75">
        <f t="shared" si="7"/>
        <v>46.71300713279724</v>
      </c>
    </row>
    <row r="76" spans="1:25" ht="12.75">
      <c r="A76" s="8" t="s">
        <v>212</v>
      </c>
      <c r="B76">
        <v>2.3448</v>
      </c>
      <c r="C76">
        <v>1.0896</v>
      </c>
      <c r="D76">
        <v>2.4457</v>
      </c>
      <c r="E76">
        <v>1.0677</v>
      </c>
      <c r="F76" s="28">
        <f>((D76-E76)-(B76-C76))/(B76-C76)*100</f>
        <v>9.783301465901813</v>
      </c>
      <c r="L76" t="s">
        <v>233</v>
      </c>
      <c r="M76">
        <v>2.265</v>
      </c>
      <c r="N76">
        <v>1.0559</v>
      </c>
      <c r="O76">
        <v>2.3931</v>
      </c>
      <c r="P76">
        <v>1.014</v>
      </c>
      <c r="Q76" s="28">
        <f>((O76-P76)-(M76-N76))/(M76-N76)*100</f>
        <v>14.06004466131833</v>
      </c>
      <c r="X76">
        <f t="shared" si="6"/>
        <v>46.46878198567041</v>
      </c>
      <c r="Y76">
        <f t="shared" si="7"/>
        <v>46.618101545253865</v>
      </c>
    </row>
    <row r="77" spans="1:25" ht="12.75">
      <c r="A77" s="8" t="s">
        <v>213</v>
      </c>
      <c r="B77">
        <v>2.0663</v>
      </c>
      <c r="C77">
        <v>0.9626</v>
      </c>
      <c r="D77">
        <v>2.1544</v>
      </c>
      <c r="E77">
        <v>0.938</v>
      </c>
      <c r="F77" s="28">
        <f>((D77-E77)-(B77-C77))/(B77-C77)*100</f>
        <v>10.211108090966752</v>
      </c>
      <c r="L77" t="s">
        <v>234</v>
      </c>
      <c r="M77">
        <v>2.2359</v>
      </c>
      <c r="N77">
        <v>1.0422</v>
      </c>
      <c r="O77">
        <v>2.3619</v>
      </c>
      <c r="P77">
        <v>1.0073</v>
      </c>
      <c r="Q77" s="28">
        <f>((O77-P77)-(M77-N77))/(M77-N77)*100</f>
        <v>13.47909860098851</v>
      </c>
      <c r="X77">
        <f t="shared" si="6"/>
        <v>46.58568455693752</v>
      </c>
      <c r="Y77">
        <f t="shared" si="7"/>
        <v>46.612102509056754</v>
      </c>
    </row>
    <row r="79" spans="1:25" ht="25.5">
      <c r="A79" s="8" t="s">
        <v>214</v>
      </c>
      <c r="B79">
        <v>2.485</v>
      </c>
      <c r="C79">
        <v>1.1435</v>
      </c>
      <c r="D79">
        <v>2.5829</v>
      </c>
      <c r="E79">
        <v>1.106</v>
      </c>
      <c r="F79" s="28">
        <f>((D79-E79)-(B79-C79))/(B79-C79)*100</f>
        <v>10.093179276928808</v>
      </c>
      <c r="L79" t="s">
        <v>235</v>
      </c>
      <c r="M79">
        <v>2.3956</v>
      </c>
      <c r="N79">
        <v>1.0949</v>
      </c>
      <c r="O79">
        <v>2.5137</v>
      </c>
      <c r="P79">
        <v>1.0565</v>
      </c>
      <c r="Q79" s="28">
        <f>((O79-P79)-(M79-N79))/(M79-N79)*100</f>
        <v>12.03198277850389</v>
      </c>
      <c r="W79" s="17" t="s">
        <v>244</v>
      </c>
      <c r="X79">
        <f>C79/B79*100</f>
        <v>46.01609657947686</v>
      </c>
      <c r="Y79">
        <f>N79/M79*100</f>
        <v>45.704625146101186</v>
      </c>
    </row>
    <row r="80" spans="1:25" ht="12.75">
      <c r="A80" s="8" t="s">
        <v>215</v>
      </c>
      <c r="B80">
        <v>2.4073</v>
      </c>
      <c r="C80">
        <v>1.1012</v>
      </c>
      <c r="D80">
        <v>2.5027</v>
      </c>
      <c r="E80">
        <v>1.0688</v>
      </c>
      <c r="F80" s="28">
        <f>((D80-E80)-(B80-C80))/(B80-C80)*100</f>
        <v>9.784855677206926</v>
      </c>
      <c r="L80" t="s">
        <v>236</v>
      </c>
      <c r="M80">
        <v>2.4008</v>
      </c>
      <c r="N80">
        <v>1.0995</v>
      </c>
      <c r="O80">
        <v>2.5192</v>
      </c>
      <c r="P80">
        <v>1.062</v>
      </c>
      <c r="Q80" s="28">
        <f>((O80-P80)-(M80-N80))/(M80-N80)*100</f>
        <v>11.980327364942763</v>
      </c>
      <c r="X80">
        <f>C80/B80*100</f>
        <v>45.74419474099613</v>
      </c>
      <c r="Y80">
        <f>N80/M80*100</f>
        <v>45.79723425524825</v>
      </c>
    </row>
    <row r="81" spans="1:25" ht="12.75">
      <c r="A81" s="8" t="s">
        <v>216</v>
      </c>
      <c r="B81">
        <v>2.1775</v>
      </c>
      <c r="C81">
        <v>0.9946</v>
      </c>
      <c r="D81">
        <v>2.2627</v>
      </c>
      <c r="E81">
        <v>0.9715</v>
      </c>
      <c r="F81" s="28">
        <f>((D81-E81)-(B81-C81))/(B81-C81)*100</f>
        <v>9.155465381689073</v>
      </c>
      <c r="L81" t="s">
        <v>237</v>
      </c>
      <c r="M81">
        <v>2.3448</v>
      </c>
      <c r="N81">
        <v>1.0751</v>
      </c>
      <c r="O81">
        <v>2.4611</v>
      </c>
      <c r="P81">
        <v>1.0378</v>
      </c>
      <c r="Q81" s="28">
        <f>((O81-P81)-(M81-N81))/(M81-N81)*100</f>
        <v>12.097345829723533</v>
      </c>
      <c r="X81">
        <f>C81/B81*100</f>
        <v>45.676234213547644</v>
      </c>
      <c r="Y81">
        <f>N81/M81*100</f>
        <v>45.85039235755714</v>
      </c>
    </row>
  </sheetData>
  <sheetProtection/>
  <mergeCells count="3">
    <mergeCell ref="A1:F1"/>
    <mergeCell ref="L1:Q1"/>
    <mergeCell ref="AA2:AK5"/>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20"/>
  <sheetViews>
    <sheetView zoomScalePageLayoutView="0" workbookViewId="0" topLeftCell="A5">
      <selection activeCell="A17" sqref="A17"/>
    </sheetView>
  </sheetViews>
  <sheetFormatPr defaultColWidth="9.140625" defaultRowHeight="24.75" customHeight="1"/>
  <cols>
    <col min="1" max="1" width="8.8515625" style="40" customWidth="1"/>
  </cols>
  <sheetData>
    <row r="1" ht="24.75" customHeight="1">
      <c r="A1" s="38" t="s">
        <v>272</v>
      </c>
    </row>
    <row r="2" ht="24.75" customHeight="1">
      <c r="A2" s="38" t="s">
        <v>273</v>
      </c>
    </row>
    <row r="3" ht="24.75" customHeight="1">
      <c r="A3" s="38" t="s">
        <v>274</v>
      </c>
    </row>
    <row r="4" ht="24.75" customHeight="1">
      <c r="A4" s="38" t="s">
        <v>275</v>
      </c>
    </row>
    <row r="5" ht="24.75" customHeight="1">
      <c r="A5" s="38" t="s">
        <v>263</v>
      </c>
    </row>
    <row r="6" ht="24.75" customHeight="1">
      <c r="A6" s="38" t="s">
        <v>264</v>
      </c>
    </row>
    <row r="7" ht="24.75" customHeight="1">
      <c r="A7" s="38" t="s">
        <v>265</v>
      </c>
    </row>
    <row r="8" ht="24.75" customHeight="1">
      <c r="A8" s="38" t="s">
        <v>266</v>
      </c>
    </row>
    <row r="9" ht="24.75" customHeight="1">
      <c r="A9" s="39" t="s">
        <v>612</v>
      </c>
    </row>
    <row r="10" ht="24.75" customHeight="1">
      <c r="A10" s="39" t="s">
        <v>613</v>
      </c>
    </row>
    <row r="11" ht="24.75" customHeight="1">
      <c r="A11" s="39" t="s">
        <v>268</v>
      </c>
    </row>
    <row r="12" ht="24.75" customHeight="1">
      <c r="A12" s="39" t="s">
        <v>267</v>
      </c>
    </row>
    <row r="13" ht="24.75" customHeight="1">
      <c r="A13" s="39" t="s">
        <v>614</v>
      </c>
    </row>
    <row r="14" ht="24.75" customHeight="1">
      <c r="A14" s="39" t="s">
        <v>615</v>
      </c>
    </row>
    <row r="15" ht="24.75" customHeight="1">
      <c r="A15" s="39" t="s">
        <v>616</v>
      </c>
    </row>
    <row r="16" ht="24.75" customHeight="1">
      <c r="A16" s="39" t="s">
        <v>617</v>
      </c>
    </row>
    <row r="17" ht="24.75" customHeight="1">
      <c r="A17" s="39" t="s">
        <v>271</v>
      </c>
    </row>
    <row r="18" ht="24.75" customHeight="1">
      <c r="A18" s="39" t="s">
        <v>269</v>
      </c>
    </row>
    <row r="19" ht="24.75" customHeight="1">
      <c r="A19" s="39" t="s">
        <v>186</v>
      </c>
    </row>
    <row r="20" ht="24.75" customHeight="1">
      <c r="A20" s="39" t="s">
        <v>270</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48"/>
  <sheetViews>
    <sheetView tabSelected="1" zoomScalePageLayoutView="0" workbookViewId="0" topLeftCell="A7">
      <selection activeCell="A7" sqref="A7"/>
    </sheetView>
  </sheetViews>
  <sheetFormatPr defaultColWidth="9.140625" defaultRowHeight="12.75"/>
  <cols>
    <col min="1" max="1" width="150.7109375" style="0" customWidth="1"/>
  </cols>
  <sheetData>
    <row r="1" ht="15.75">
      <c r="A1" s="10" t="s">
        <v>125</v>
      </c>
    </row>
    <row r="2" ht="15.75">
      <c r="A2" s="11"/>
    </row>
    <row r="3" ht="15.75">
      <c r="A3" s="12" t="s">
        <v>126</v>
      </c>
    </row>
    <row r="4" ht="15.75">
      <c r="A4" s="13" t="s">
        <v>127</v>
      </c>
    </row>
    <row r="5" ht="15.75">
      <c r="A5" s="13" t="s">
        <v>128</v>
      </c>
    </row>
    <row r="6" ht="15.75">
      <c r="A6" s="13" t="s">
        <v>129</v>
      </c>
    </row>
    <row r="7" ht="15.75">
      <c r="A7" s="13" t="s">
        <v>130</v>
      </c>
    </row>
    <row r="8" ht="15.75">
      <c r="A8" s="11" t="s">
        <v>131</v>
      </c>
    </row>
    <row r="9" ht="15.75">
      <c r="A9" s="11"/>
    </row>
    <row r="10" ht="15.75">
      <c r="A10" s="11" t="s">
        <v>132</v>
      </c>
    </row>
    <row r="11" ht="15.75">
      <c r="A11" s="11"/>
    </row>
    <row r="12" ht="15.75">
      <c r="A12" s="12" t="s">
        <v>250</v>
      </c>
    </row>
    <row r="13" ht="15.75">
      <c r="A13" s="13" t="s">
        <v>133</v>
      </c>
    </row>
    <row r="14" ht="15.75">
      <c r="A14" s="13" t="s">
        <v>134</v>
      </c>
    </row>
    <row r="15" ht="15.75">
      <c r="A15" s="13" t="s">
        <v>135</v>
      </c>
    </row>
    <row r="16" ht="15.75">
      <c r="A16" s="13" t="s">
        <v>136</v>
      </c>
    </row>
    <row r="17" ht="15.75">
      <c r="A17" s="11"/>
    </row>
    <row r="18" ht="15.75">
      <c r="A18" s="12" t="s">
        <v>618</v>
      </c>
    </row>
    <row r="19" ht="15.75">
      <c r="A19" s="15" t="s">
        <v>619</v>
      </c>
    </row>
    <row r="20" ht="15.75">
      <c r="A20" s="15" t="s">
        <v>137</v>
      </c>
    </row>
    <row r="21" ht="15.75">
      <c r="A21" s="15"/>
    </row>
    <row r="22" ht="15.75">
      <c r="A22" s="15" t="s">
        <v>620</v>
      </c>
    </row>
    <row r="23" ht="15.75">
      <c r="A23" s="14"/>
    </row>
    <row r="24" ht="15.75">
      <c r="A24" s="14"/>
    </row>
    <row r="25" ht="15.75">
      <c r="A25" s="15"/>
    </row>
    <row r="26" ht="15.75">
      <c r="A26" s="16" t="s">
        <v>138</v>
      </c>
    </row>
    <row r="27" ht="15.75">
      <c r="A27" s="15" t="s">
        <v>139</v>
      </c>
    </row>
    <row r="28" ht="15.75">
      <c r="A28" s="15" t="s">
        <v>140</v>
      </c>
    </row>
    <row r="29" ht="15.75">
      <c r="A29" s="14"/>
    </row>
    <row r="30" ht="15.75">
      <c r="A30" s="16" t="s">
        <v>621</v>
      </c>
    </row>
    <row r="31" ht="15.75">
      <c r="A31" s="15" t="s">
        <v>624</v>
      </c>
    </row>
    <row r="32" ht="15.75">
      <c r="A32" s="15" t="s">
        <v>623</v>
      </c>
    </row>
    <row r="33" ht="15.75">
      <c r="A33" s="15" t="s">
        <v>622</v>
      </c>
    </row>
    <row r="34" ht="15.75">
      <c r="A34" s="15" t="s">
        <v>625</v>
      </c>
    </row>
    <row r="35" ht="15.75">
      <c r="A35" s="14"/>
    </row>
    <row r="36" ht="15.75">
      <c r="A36" s="16" t="s">
        <v>141</v>
      </c>
    </row>
    <row r="37" ht="15.75">
      <c r="A37" s="15" t="s">
        <v>142</v>
      </c>
    </row>
    <row r="38" ht="15.75">
      <c r="A38" s="14" t="s">
        <v>176</v>
      </c>
    </row>
    <row r="39" ht="15.75">
      <c r="A39" s="14" t="s">
        <v>177</v>
      </c>
    </row>
    <row r="40" ht="15.75">
      <c r="A40" s="14"/>
    </row>
    <row r="41" ht="15.75">
      <c r="A41" s="16" t="s">
        <v>246</v>
      </c>
    </row>
    <row r="42" ht="15.75">
      <c r="A42" s="14" t="s">
        <v>247</v>
      </c>
    </row>
    <row r="43" ht="15.75">
      <c r="A43" s="14"/>
    </row>
    <row r="44" ht="15.75">
      <c r="A44" s="14"/>
    </row>
    <row r="45" ht="15.75">
      <c r="A45" s="105" t="s">
        <v>465</v>
      </c>
    </row>
    <row r="46" ht="15.75">
      <c r="A46" s="14"/>
    </row>
    <row r="47" ht="15.75">
      <c r="A47" s="14"/>
    </row>
    <row r="48" ht="15.75">
      <c r="A48" s="11"/>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23"/>
  <sheetViews>
    <sheetView zoomScalePageLayoutView="0" workbookViewId="0" topLeftCell="A118">
      <selection activeCell="B141" sqref="B141"/>
    </sheetView>
  </sheetViews>
  <sheetFormatPr defaultColWidth="9.140625" defaultRowHeight="12.75"/>
  <cols>
    <col min="1" max="1" width="12.8515625" style="0" bestFit="1" customWidth="1"/>
    <col min="2" max="2" width="25.7109375" style="0" customWidth="1"/>
    <col min="3" max="3" width="40.7109375" style="0" customWidth="1"/>
  </cols>
  <sheetData>
    <row r="1" ht="12.75">
      <c r="A1" t="s">
        <v>173</v>
      </c>
    </row>
    <row r="2" ht="12.75">
      <c r="A2" t="s">
        <v>171</v>
      </c>
    </row>
    <row r="3" ht="12.75">
      <c r="A3" t="s">
        <v>174</v>
      </c>
    </row>
    <row r="5" spans="1:2" ht="12.75">
      <c r="A5" s="19" t="s">
        <v>146</v>
      </c>
      <c r="B5" s="19" t="s">
        <v>147</v>
      </c>
    </row>
    <row r="6" spans="1:7" ht="12.75">
      <c r="A6" s="43" t="s">
        <v>175</v>
      </c>
      <c r="B6" s="107" t="s">
        <v>614</v>
      </c>
      <c r="C6" s="22"/>
      <c r="D6" s="22"/>
      <c r="E6" s="22"/>
      <c r="F6" s="22"/>
      <c r="G6" s="22"/>
    </row>
    <row r="7" spans="1:7" ht="12.75">
      <c r="A7" s="22" t="s">
        <v>148</v>
      </c>
      <c r="B7" s="107" t="s">
        <v>615</v>
      </c>
      <c r="C7" s="22"/>
      <c r="D7" s="22"/>
      <c r="E7" s="22"/>
      <c r="F7" s="22"/>
      <c r="G7" s="22"/>
    </row>
    <row r="8" spans="1:7" ht="12.75">
      <c r="A8" s="22" t="s">
        <v>149</v>
      </c>
      <c r="B8" s="107" t="s">
        <v>616</v>
      </c>
      <c r="C8" s="22"/>
      <c r="D8" s="22"/>
      <c r="E8" s="22"/>
      <c r="F8" s="22"/>
      <c r="G8" s="22"/>
    </row>
    <row r="9" spans="1:7" ht="12.75">
      <c r="A9" s="22" t="s">
        <v>150</v>
      </c>
      <c r="B9" s="107" t="s">
        <v>617</v>
      </c>
      <c r="C9" s="22"/>
      <c r="D9" s="22"/>
      <c r="E9" s="22"/>
      <c r="F9" s="22"/>
      <c r="G9" s="22"/>
    </row>
    <row r="10" spans="1:7" ht="12.75">
      <c r="A10" s="22" t="s">
        <v>151</v>
      </c>
      <c r="B10" s="22" t="s">
        <v>164</v>
      </c>
      <c r="C10" s="22"/>
      <c r="D10" s="22"/>
      <c r="E10" s="22"/>
      <c r="F10" s="22"/>
      <c r="G10" s="22"/>
    </row>
    <row r="11" spans="1:7" ht="12.75">
      <c r="A11" s="22" t="s">
        <v>152</v>
      </c>
      <c r="B11" s="22" t="s">
        <v>165</v>
      </c>
      <c r="C11" s="22"/>
      <c r="D11" s="22"/>
      <c r="E11" s="22"/>
      <c r="F11" s="22"/>
      <c r="G11" s="22"/>
    </row>
    <row r="12" spans="1:7" ht="12.75">
      <c r="A12" s="22" t="s">
        <v>153</v>
      </c>
      <c r="B12" s="22" t="s">
        <v>166</v>
      </c>
      <c r="C12" s="22"/>
      <c r="D12" s="22"/>
      <c r="E12" s="22"/>
      <c r="F12" s="22"/>
      <c r="G12" s="22"/>
    </row>
    <row r="13" spans="1:7" ht="12.75">
      <c r="A13" s="22" t="s">
        <v>154</v>
      </c>
      <c r="B13" s="22" t="s">
        <v>167</v>
      </c>
      <c r="C13" s="22"/>
      <c r="D13" s="22"/>
      <c r="E13" s="22"/>
      <c r="F13" s="22"/>
      <c r="G13" s="22"/>
    </row>
    <row r="14" spans="1:7" ht="12.75">
      <c r="A14" s="22" t="s">
        <v>155</v>
      </c>
      <c r="B14" s="22" t="s">
        <v>168</v>
      </c>
      <c r="C14" s="22"/>
      <c r="D14" s="22"/>
      <c r="E14" s="22"/>
      <c r="F14" s="22"/>
      <c r="G14" s="22"/>
    </row>
    <row r="15" spans="1:7" ht="12.75">
      <c r="A15" s="22" t="s">
        <v>156</v>
      </c>
      <c r="B15" s="22" t="s">
        <v>169</v>
      </c>
      <c r="C15" s="22"/>
      <c r="D15" s="22"/>
      <c r="E15" s="22"/>
      <c r="F15" s="22"/>
      <c r="G15" s="22"/>
    </row>
    <row r="16" spans="1:7" ht="12.75">
      <c r="A16" s="22" t="s">
        <v>157</v>
      </c>
      <c r="B16" s="22" t="s">
        <v>170</v>
      </c>
      <c r="C16" s="22"/>
      <c r="D16" s="22"/>
      <c r="E16" s="22"/>
      <c r="F16" s="22"/>
      <c r="G16" s="22"/>
    </row>
    <row r="17" spans="1:7" ht="12.75">
      <c r="A17" s="22" t="s">
        <v>158</v>
      </c>
      <c r="B17" s="107" t="s">
        <v>612</v>
      </c>
      <c r="C17" s="22"/>
      <c r="D17" s="22"/>
      <c r="E17" s="22"/>
      <c r="F17" s="22"/>
      <c r="G17" s="22"/>
    </row>
    <row r="18" spans="1:7" ht="12.75">
      <c r="A18" s="22" t="s">
        <v>159</v>
      </c>
      <c r="B18" s="107" t="s">
        <v>613</v>
      </c>
      <c r="C18" s="22"/>
      <c r="D18" s="22"/>
      <c r="E18" s="22"/>
      <c r="F18" s="22"/>
      <c r="G18" s="22"/>
    </row>
    <row r="19" spans="1:7" ht="12.75">
      <c r="A19" s="22" t="s">
        <v>160</v>
      </c>
      <c r="B19" s="22" t="s">
        <v>192</v>
      </c>
      <c r="C19" s="22" t="s">
        <v>249</v>
      </c>
      <c r="D19" s="22"/>
      <c r="E19" s="22"/>
      <c r="F19" s="22"/>
      <c r="G19" s="22"/>
    </row>
    <row r="20" spans="1:7" ht="12.75">
      <c r="A20" s="22" t="s">
        <v>161</v>
      </c>
      <c r="B20" s="22" t="s">
        <v>193</v>
      </c>
      <c r="C20" s="22" t="s">
        <v>249</v>
      </c>
      <c r="D20" s="22"/>
      <c r="E20" s="22"/>
      <c r="F20" s="22"/>
      <c r="G20" s="22"/>
    </row>
    <row r="21" spans="1:7" ht="12.75">
      <c r="A21" s="22" t="s">
        <v>162</v>
      </c>
      <c r="B21" s="22" t="s">
        <v>194</v>
      </c>
      <c r="C21" s="22" t="s">
        <v>249</v>
      </c>
      <c r="D21" s="22"/>
      <c r="E21" s="22"/>
      <c r="F21" s="22"/>
      <c r="G21" s="22"/>
    </row>
    <row r="22" spans="1:7" ht="12.75">
      <c r="A22" s="22" t="s">
        <v>163</v>
      </c>
      <c r="B22" s="22" t="s">
        <v>195</v>
      </c>
      <c r="C22" s="22" t="s">
        <v>249</v>
      </c>
      <c r="D22" s="22"/>
      <c r="E22" s="22"/>
      <c r="F22" s="22"/>
      <c r="G22" s="22"/>
    </row>
    <row r="23" spans="1:7" ht="12.75">
      <c r="A23" s="22" t="s">
        <v>178</v>
      </c>
      <c r="B23" s="22" t="s">
        <v>185</v>
      </c>
      <c r="C23" s="22"/>
      <c r="D23" s="22"/>
      <c r="E23" s="22"/>
      <c r="F23" s="22"/>
      <c r="G23" s="22"/>
    </row>
    <row r="24" spans="1:7" ht="12.75">
      <c r="A24" s="22" t="s">
        <v>179</v>
      </c>
      <c r="B24" s="22" t="s">
        <v>186</v>
      </c>
      <c r="C24" s="22"/>
      <c r="D24" s="22"/>
      <c r="E24" s="22"/>
      <c r="F24" s="22"/>
      <c r="G24" s="22"/>
    </row>
    <row r="25" spans="1:7" ht="12.75">
      <c r="A25" s="22" t="s">
        <v>180</v>
      </c>
      <c r="B25" s="22" t="s">
        <v>187</v>
      </c>
      <c r="C25" s="22"/>
      <c r="D25" s="22"/>
      <c r="E25" s="22"/>
      <c r="F25" s="22"/>
      <c r="G25" s="22"/>
    </row>
    <row r="26" spans="1:7" ht="12.75">
      <c r="A26" s="22" t="s">
        <v>181</v>
      </c>
      <c r="B26" s="22" t="s">
        <v>188</v>
      </c>
      <c r="C26" s="22"/>
      <c r="D26" s="22"/>
      <c r="E26" s="22"/>
      <c r="F26" s="22"/>
      <c r="G26" s="22"/>
    </row>
    <row r="27" spans="1:7" ht="12.75">
      <c r="A27" s="22" t="s">
        <v>182</v>
      </c>
      <c r="B27" s="22" t="s">
        <v>189</v>
      </c>
      <c r="C27" s="22"/>
      <c r="D27" s="22"/>
      <c r="E27" s="22"/>
      <c r="F27" s="22"/>
      <c r="G27" s="22"/>
    </row>
    <row r="28" spans="1:7" ht="12.75">
      <c r="A28" s="22" t="s">
        <v>183</v>
      </c>
      <c r="B28" s="22" t="s">
        <v>190</v>
      </c>
      <c r="C28" s="22"/>
      <c r="D28" s="22"/>
      <c r="E28" s="22"/>
      <c r="F28" s="22"/>
      <c r="G28" s="22"/>
    </row>
    <row r="29" spans="1:7" ht="12.75">
      <c r="A29" s="22" t="s">
        <v>184</v>
      </c>
      <c r="B29" s="22" t="s">
        <v>191</v>
      </c>
      <c r="C29" s="22"/>
      <c r="D29" s="22"/>
      <c r="E29" s="22"/>
      <c r="F29" s="22"/>
      <c r="G29" s="22"/>
    </row>
    <row r="30" spans="1:7" ht="12.75">
      <c r="A30" s="22"/>
      <c r="B30" s="22"/>
      <c r="C30" s="22"/>
      <c r="D30" s="22"/>
      <c r="E30" s="22"/>
      <c r="F30" s="22"/>
      <c r="G30" s="22"/>
    </row>
    <row r="31" spans="1:7" ht="12.75">
      <c r="A31" s="122"/>
      <c r="B31" s="122"/>
      <c r="C31" s="122"/>
      <c r="D31" s="122"/>
      <c r="E31" s="122"/>
      <c r="F31" s="122"/>
      <c r="G31" s="122"/>
    </row>
    <row r="33" ht="19.5" customHeight="1">
      <c r="A33" s="20" t="s">
        <v>393</v>
      </c>
    </row>
    <row r="34" spans="1:4" ht="19.5" customHeight="1">
      <c r="A34" s="119" t="s">
        <v>146</v>
      </c>
      <c r="B34" s="119" t="s">
        <v>147</v>
      </c>
      <c r="C34" s="22" t="s">
        <v>474</v>
      </c>
      <c r="D34" s="22" t="s">
        <v>475</v>
      </c>
    </row>
    <row r="35" spans="1:4" ht="19.5" customHeight="1">
      <c r="A35" s="25">
        <v>67</v>
      </c>
      <c r="B35" s="107" t="s">
        <v>614</v>
      </c>
      <c r="C35" s="22"/>
      <c r="D35" s="22"/>
    </row>
    <row r="36" spans="1:4" ht="19.5" customHeight="1">
      <c r="A36" s="25">
        <v>66</v>
      </c>
      <c r="B36" s="107" t="s">
        <v>615</v>
      </c>
      <c r="C36" s="22"/>
      <c r="D36" s="22"/>
    </row>
    <row r="37" spans="1:4" ht="19.5" customHeight="1">
      <c r="A37" s="25">
        <v>65</v>
      </c>
      <c r="B37" s="107" t="s">
        <v>616</v>
      </c>
      <c r="C37" s="22"/>
      <c r="D37" s="22"/>
    </row>
    <row r="38" spans="1:4" ht="19.5" customHeight="1">
      <c r="A38" s="25">
        <v>64</v>
      </c>
      <c r="B38" s="107" t="s">
        <v>617</v>
      </c>
      <c r="C38" s="22"/>
      <c r="D38" s="22"/>
    </row>
    <row r="39" spans="1:4" ht="19.5" customHeight="1">
      <c r="A39" s="25">
        <v>63</v>
      </c>
      <c r="B39" s="22" t="s">
        <v>382</v>
      </c>
      <c r="C39" s="22"/>
      <c r="D39" s="22"/>
    </row>
    <row r="40" spans="1:4" ht="19.5" customHeight="1">
      <c r="A40" s="25">
        <v>62</v>
      </c>
      <c r="B40" s="22" t="s">
        <v>383</v>
      </c>
      <c r="C40" s="22"/>
      <c r="D40" s="22"/>
    </row>
    <row r="41" spans="1:4" ht="19.5" customHeight="1">
      <c r="A41" s="25">
        <v>60</v>
      </c>
      <c r="B41" s="107" t="s">
        <v>612</v>
      </c>
      <c r="C41" s="22"/>
      <c r="D41" s="22"/>
    </row>
    <row r="42" spans="1:4" ht="19.5" customHeight="1">
      <c r="A42" s="25">
        <v>59</v>
      </c>
      <c r="B42" s="107" t="s">
        <v>614</v>
      </c>
      <c r="C42" s="22"/>
      <c r="D42" s="22"/>
    </row>
    <row r="43" spans="1:4" ht="19.5" customHeight="1">
      <c r="A43" s="25">
        <v>58</v>
      </c>
      <c r="B43" s="22" t="s">
        <v>164</v>
      </c>
      <c r="C43" s="22"/>
      <c r="D43" s="22"/>
    </row>
    <row r="44" spans="1:4" ht="19.5" customHeight="1">
      <c r="A44" s="25">
        <v>57</v>
      </c>
      <c r="B44" s="22" t="s">
        <v>384</v>
      </c>
      <c r="C44" s="22"/>
      <c r="D44" s="22"/>
    </row>
    <row r="45" spans="1:4" ht="19.5" customHeight="1">
      <c r="A45" s="25">
        <v>56</v>
      </c>
      <c r="B45" s="22" t="s">
        <v>385</v>
      </c>
      <c r="C45" s="22"/>
      <c r="D45" s="22"/>
    </row>
    <row r="46" spans="1:4" ht="19.5" customHeight="1">
      <c r="A46" s="25">
        <v>55</v>
      </c>
      <c r="B46" s="22" t="s">
        <v>386</v>
      </c>
      <c r="C46" s="22"/>
      <c r="D46" s="22"/>
    </row>
    <row r="47" spans="1:4" ht="19.5" customHeight="1">
      <c r="A47" s="25">
        <v>79</v>
      </c>
      <c r="B47" s="22" t="s">
        <v>387</v>
      </c>
      <c r="C47" s="22"/>
      <c r="D47" s="22"/>
    </row>
    <row r="48" spans="1:4" ht="19.5" customHeight="1">
      <c r="A48" s="25">
        <v>78</v>
      </c>
      <c r="B48" s="22" t="s">
        <v>388</v>
      </c>
      <c r="C48" s="22"/>
      <c r="D48" s="22"/>
    </row>
    <row r="49" spans="1:4" ht="19.5" customHeight="1">
      <c r="A49" s="25">
        <v>77</v>
      </c>
      <c r="B49" s="22" t="s">
        <v>389</v>
      </c>
      <c r="C49" s="22"/>
      <c r="D49" s="22"/>
    </row>
    <row r="50" spans="1:4" ht="19.5" customHeight="1">
      <c r="A50" s="25">
        <v>76</v>
      </c>
      <c r="B50" s="22" t="s">
        <v>390</v>
      </c>
      <c r="C50" s="22"/>
      <c r="D50" s="22"/>
    </row>
    <row r="51" spans="1:4" ht="19.5" customHeight="1">
      <c r="A51" s="25">
        <v>75</v>
      </c>
      <c r="B51" s="22" t="s">
        <v>391</v>
      </c>
      <c r="C51" s="22"/>
      <c r="D51" s="22"/>
    </row>
    <row r="52" spans="1:4" ht="19.5" customHeight="1">
      <c r="A52" s="25">
        <v>74</v>
      </c>
      <c r="B52" s="22" t="s">
        <v>392</v>
      </c>
      <c r="C52" s="22"/>
      <c r="D52" s="22"/>
    </row>
    <row r="53" spans="1:4" ht="19.5" customHeight="1">
      <c r="A53" s="117">
        <v>54</v>
      </c>
      <c r="B53" s="118" t="s">
        <v>448</v>
      </c>
      <c r="C53" s="22"/>
      <c r="D53" s="22"/>
    </row>
    <row r="55" spans="1:3" ht="19.5" customHeight="1">
      <c r="A55" s="120" t="s">
        <v>447</v>
      </c>
      <c r="B55" s="121"/>
      <c r="C55" s="121"/>
    </row>
    <row r="56" spans="1:4" ht="19.5" customHeight="1">
      <c r="A56" s="119" t="s">
        <v>146</v>
      </c>
      <c r="B56" s="119" t="s">
        <v>147</v>
      </c>
      <c r="C56" s="22" t="s">
        <v>474</v>
      </c>
      <c r="D56" s="22" t="s">
        <v>475</v>
      </c>
    </row>
    <row r="57" spans="1:4" ht="19.5" customHeight="1">
      <c r="A57" s="25">
        <v>321</v>
      </c>
      <c r="B57" s="22" t="s">
        <v>386</v>
      </c>
      <c r="C57" s="22"/>
      <c r="D57" s="22"/>
    </row>
    <row r="58" spans="1:4" ht="19.5" customHeight="1">
      <c r="A58" s="25">
        <v>322</v>
      </c>
      <c r="B58" s="22" t="s">
        <v>448</v>
      </c>
      <c r="C58" s="22"/>
      <c r="D58" s="22"/>
    </row>
    <row r="59" spans="1:4" ht="19.5" customHeight="1">
      <c r="A59" s="25">
        <v>323</v>
      </c>
      <c r="B59" s="22" t="s">
        <v>384</v>
      </c>
      <c r="C59" s="22"/>
      <c r="D59" s="22"/>
    </row>
    <row r="60" spans="1:4" ht="19.5" customHeight="1">
      <c r="A60" s="25">
        <v>381</v>
      </c>
      <c r="B60" s="22" t="s">
        <v>385</v>
      </c>
      <c r="C60" s="22"/>
      <c r="D60" s="22"/>
    </row>
    <row r="61" spans="1:4" ht="19.5" customHeight="1">
      <c r="A61" s="25">
        <v>421</v>
      </c>
      <c r="B61" s="22" t="s">
        <v>449</v>
      </c>
      <c r="C61" s="22"/>
      <c r="D61" s="22"/>
    </row>
    <row r="62" spans="1:4" ht="19.5" customHeight="1">
      <c r="A62" s="25">
        <v>422</v>
      </c>
      <c r="B62" s="22" t="s">
        <v>450</v>
      </c>
      <c r="C62" s="22"/>
      <c r="D62" s="22"/>
    </row>
    <row r="63" spans="1:4" ht="19.5" customHeight="1">
      <c r="A63" s="25">
        <v>483</v>
      </c>
      <c r="B63" s="107" t="s">
        <v>613</v>
      </c>
      <c r="C63" s="22"/>
      <c r="D63" s="22"/>
    </row>
    <row r="64" spans="1:4" ht="19.5" customHeight="1">
      <c r="A64" s="25">
        <v>521</v>
      </c>
      <c r="B64" s="107" t="s">
        <v>612</v>
      </c>
      <c r="C64" s="22"/>
      <c r="D64" s="22"/>
    </row>
    <row r="65" spans="1:4" ht="19.5" customHeight="1">
      <c r="A65" s="25">
        <v>94</v>
      </c>
      <c r="B65" s="22" t="s">
        <v>164</v>
      </c>
      <c r="C65" s="22"/>
      <c r="D65" s="22"/>
    </row>
    <row r="66" spans="1:4" ht="19.5" customHeight="1">
      <c r="A66" s="25">
        <v>95</v>
      </c>
      <c r="B66" s="107" t="s">
        <v>617</v>
      </c>
      <c r="C66" s="22"/>
      <c r="D66" s="22"/>
    </row>
    <row r="67" spans="1:4" ht="19.5" customHeight="1">
      <c r="A67" s="25">
        <v>96</v>
      </c>
      <c r="B67" s="107" t="s">
        <v>616</v>
      </c>
      <c r="C67" s="22"/>
      <c r="D67" s="22"/>
    </row>
    <row r="68" spans="1:4" ht="19.5" customHeight="1">
      <c r="A68" s="25">
        <v>97</v>
      </c>
      <c r="B68" s="107" t="s">
        <v>615</v>
      </c>
      <c r="C68" s="22"/>
      <c r="D68" s="22"/>
    </row>
    <row r="69" spans="1:4" ht="19.5" customHeight="1">
      <c r="A69" s="25">
        <v>98</v>
      </c>
      <c r="B69" s="107" t="s">
        <v>614</v>
      </c>
      <c r="C69" s="22"/>
      <c r="D69" s="22"/>
    </row>
    <row r="70" spans="1:4" ht="19.5" customHeight="1">
      <c r="A70" s="25">
        <v>99</v>
      </c>
      <c r="B70" s="22" t="s">
        <v>451</v>
      </c>
      <c r="C70" s="22"/>
      <c r="D70" s="22"/>
    </row>
    <row r="71" spans="1:4" ht="19.5" customHeight="1">
      <c r="A71" s="25">
        <v>100</v>
      </c>
      <c r="B71" s="22" t="s">
        <v>389</v>
      </c>
      <c r="C71" s="22"/>
      <c r="D71" s="22"/>
    </row>
    <row r="72" spans="1:4" ht="19.5" customHeight="1">
      <c r="A72" s="25">
        <v>122</v>
      </c>
      <c r="B72" s="22" t="s">
        <v>452</v>
      </c>
      <c r="C72" s="22"/>
      <c r="D72" s="22"/>
    </row>
    <row r="73" spans="1:4" ht="19.5" customHeight="1">
      <c r="A73" s="25">
        <v>123</v>
      </c>
      <c r="B73" s="22" t="s">
        <v>387</v>
      </c>
      <c r="C73" s="22"/>
      <c r="D73" s="22"/>
    </row>
    <row r="74" spans="1:4" ht="19.5" customHeight="1">
      <c r="A74" s="25">
        <v>184</v>
      </c>
      <c r="B74" s="22" t="s">
        <v>390</v>
      </c>
      <c r="C74" s="22"/>
      <c r="D74" s="22"/>
    </row>
    <row r="75" spans="1:4" ht="19.5" customHeight="1">
      <c r="A75" s="25">
        <v>223</v>
      </c>
      <c r="B75" s="22" t="s">
        <v>453</v>
      </c>
      <c r="C75" s="22"/>
      <c r="D75" s="22"/>
    </row>
    <row r="77" ht="12.75">
      <c r="A77" s="20" t="s">
        <v>476</v>
      </c>
    </row>
    <row r="78" spans="1:4" ht="12.75">
      <c r="A78" s="119" t="s">
        <v>146</v>
      </c>
      <c r="B78" s="119" t="s">
        <v>147</v>
      </c>
      <c r="C78" s="22" t="s">
        <v>474</v>
      </c>
      <c r="D78" s="22" t="s">
        <v>475</v>
      </c>
    </row>
    <row r="79" spans="1:4" ht="19.5" customHeight="1">
      <c r="A79" s="126">
        <v>121</v>
      </c>
      <c r="B79" s="157" t="s">
        <v>614</v>
      </c>
      <c r="C79" s="22"/>
      <c r="D79" s="22"/>
    </row>
    <row r="80" spans="1:4" ht="19.5" customHeight="1">
      <c r="A80" s="123">
        <v>221</v>
      </c>
      <c r="B80" s="157" t="s">
        <v>615</v>
      </c>
      <c r="C80" s="22"/>
      <c r="D80" s="22"/>
    </row>
    <row r="81" spans="1:4" ht="19.5" customHeight="1">
      <c r="A81" s="123">
        <v>224</v>
      </c>
      <c r="B81" s="157" t="s">
        <v>616</v>
      </c>
      <c r="C81" s="22"/>
      <c r="D81" s="22"/>
    </row>
    <row r="82" spans="1:4" ht="19.5" customHeight="1">
      <c r="A82" s="123">
        <v>283</v>
      </c>
      <c r="B82" s="157" t="s">
        <v>617</v>
      </c>
      <c r="C82" s="22"/>
      <c r="D82" s="22"/>
    </row>
    <row r="83" spans="1:4" ht="19.5" customHeight="1">
      <c r="A83" s="123">
        <v>324</v>
      </c>
      <c r="B83" s="123" t="s">
        <v>164</v>
      </c>
      <c r="C83" s="22"/>
      <c r="D83" s="22"/>
    </row>
    <row r="84" spans="1:4" ht="19.5" customHeight="1">
      <c r="A84" s="123">
        <v>382</v>
      </c>
      <c r="B84" s="123" t="s">
        <v>165</v>
      </c>
      <c r="C84" s="22"/>
      <c r="D84" s="22"/>
    </row>
    <row r="85" spans="1:4" ht="19.5" customHeight="1">
      <c r="A85" s="123">
        <v>124</v>
      </c>
      <c r="B85" s="123" t="s">
        <v>166</v>
      </c>
      <c r="C85" s="22"/>
      <c r="D85" s="22"/>
    </row>
    <row r="86" spans="1:4" ht="19.5" customHeight="1">
      <c r="A86" s="123">
        <v>183</v>
      </c>
      <c r="B86" s="123" t="s">
        <v>167</v>
      </c>
      <c r="C86" s="22"/>
      <c r="D86" s="22"/>
    </row>
    <row r="87" spans="1:4" ht="19.5" customHeight="1">
      <c r="A87" s="123">
        <v>182</v>
      </c>
      <c r="B87" s="123" t="s">
        <v>168</v>
      </c>
      <c r="C87" s="22"/>
      <c r="D87" s="22"/>
    </row>
    <row r="88" spans="1:4" ht="19.5" customHeight="1">
      <c r="A88" s="123">
        <v>423</v>
      </c>
      <c r="B88" s="123" t="s">
        <v>169</v>
      </c>
      <c r="C88" s="22"/>
      <c r="D88" s="22"/>
    </row>
    <row r="89" spans="1:4" ht="19.5" customHeight="1">
      <c r="A89" s="123">
        <v>482</v>
      </c>
      <c r="B89" s="123" t="s">
        <v>170</v>
      </c>
      <c r="C89" s="22"/>
      <c r="D89" s="22"/>
    </row>
    <row r="90" spans="1:4" ht="19.5" customHeight="1">
      <c r="A90" s="123">
        <v>284</v>
      </c>
      <c r="B90" s="157" t="s">
        <v>612</v>
      </c>
      <c r="C90" s="22"/>
      <c r="D90" s="22"/>
    </row>
    <row r="91" spans="1:4" ht="19.5" customHeight="1">
      <c r="A91" s="123">
        <v>181</v>
      </c>
      <c r="B91" s="157" t="s">
        <v>613</v>
      </c>
      <c r="C91" s="22"/>
      <c r="D91" s="22"/>
    </row>
    <row r="92" spans="1:4" ht="19.5" customHeight="1">
      <c r="A92" s="123">
        <v>281</v>
      </c>
      <c r="B92" s="123" t="s">
        <v>185</v>
      </c>
      <c r="C92" s="22"/>
      <c r="D92" s="22"/>
    </row>
    <row r="93" spans="1:4" ht="19.5" customHeight="1">
      <c r="A93" s="123">
        <v>383</v>
      </c>
      <c r="B93" s="123" t="s">
        <v>186</v>
      </c>
      <c r="C93" s="22"/>
      <c r="D93" s="22"/>
    </row>
    <row r="94" spans="1:4" ht="19.5" customHeight="1">
      <c r="A94" s="123">
        <v>282</v>
      </c>
      <c r="B94" s="123" t="s">
        <v>187</v>
      </c>
      <c r="C94" s="22"/>
      <c r="D94" s="22"/>
    </row>
    <row r="95" spans="1:4" ht="19.5" customHeight="1">
      <c r="A95" s="123">
        <v>484</v>
      </c>
      <c r="B95" s="123" t="s">
        <v>188</v>
      </c>
      <c r="C95" s="22"/>
      <c r="D95" s="22"/>
    </row>
    <row r="96" spans="1:4" ht="19.5" customHeight="1">
      <c r="A96" s="123">
        <v>384</v>
      </c>
      <c r="B96" s="123" t="s">
        <v>189</v>
      </c>
      <c r="C96" s="22"/>
      <c r="D96" s="22"/>
    </row>
    <row r="97" spans="1:4" ht="19.5" customHeight="1">
      <c r="A97" s="123">
        <v>222</v>
      </c>
      <c r="B97" s="123" t="s">
        <v>190</v>
      </c>
      <c r="C97" s="22"/>
      <c r="D97" s="22"/>
    </row>
    <row r="98" spans="1:4" ht="19.5" customHeight="1">
      <c r="A98" s="123">
        <v>481</v>
      </c>
      <c r="B98" s="123" t="s">
        <v>191</v>
      </c>
      <c r="C98" s="22"/>
      <c r="D98" s="22"/>
    </row>
    <row r="99" spans="1:4" ht="12.75">
      <c r="A99" s="22"/>
      <c r="B99" s="22"/>
      <c r="C99" s="22"/>
      <c r="D99" s="22"/>
    </row>
    <row r="101" ht="12.75">
      <c r="A101" s="20" t="s">
        <v>477</v>
      </c>
    </row>
    <row r="102" spans="1:4" ht="12.75">
      <c r="A102" s="119" t="s">
        <v>146</v>
      </c>
      <c r="B102" s="119" t="s">
        <v>147</v>
      </c>
      <c r="C102" s="22" t="s">
        <v>474</v>
      </c>
      <c r="D102" s="22" t="s">
        <v>475</v>
      </c>
    </row>
    <row r="103" spans="1:4" ht="19.5" customHeight="1">
      <c r="A103" s="126">
        <v>783</v>
      </c>
      <c r="B103" s="157" t="s">
        <v>614</v>
      </c>
      <c r="C103" s="22"/>
      <c r="D103" s="22"/>
    </row>
    <row r="104" spans="1:4" ht="19.5" customHeight="1">
      <c r="A104" s="123">
        <v>581</v>
      </c>
      <c r="B104" s="157" t="s">
        <v>615</v>
      </c>
      <c r="C104" s="22"/>
      <c r="D104" s="22"/>
    </row>
    <row r="105" spans="1:4" ht="19.5" customHeight="1">
      <c r="A105" s="123">
        <v>621</v>
      </c>
      <c r="B105" s="157" t="s">
        <v>616</v>
      </c>
      <c r="C105" s="22"/>
      <c r="D105" s="22"/>
    </row>
    <row r="106" spans="1:4" ht="19.5" customHeight="1">
      <c r="A106" s="123">
        <v>881</v>
      </c>
      <c r="B106" s="157" t="s">
        <v>617</v>
      </c>
      <c r="C106" s="22"/>
      <c r="D106" s="22"/>
    </row>
    <row r="107" spans="1:4" ht="19.5" customHeight="1">
      <c r="A107" s="123">
        <v>522</v>
      </c>
      <c r="B107" s="123" t="s">
        <v>164</v>
      </c>
      <c r="C107" s="22"/>
      <c r="D107" s="22"/>
    </row>
    <row r="108" spans="1:4" ht="19.5" customHeight="1">
      <c r="A108" s="123">
        <v>684</v>
      </c>
      <c r="B108" s="123" t="s">
        <v>165</v>
      </c>
      <c r="C108" s="22"/>
      <c r="D108" s="22"/>
    </row>
    <row r="109" spans="1:4" ht="19.5" customHeight="1">
      <c r="A109" s="123">
        <v>983</v>
      </c>
      <c r="B109" s="123" t="s">
        <v>166</v>
      </c>
      <c r="C109" s="22"/>
      <c r="D109" s="22"/>
    </row>
    <row r="110" spans="1:4" ht="19.5" customHeight="1">
      <c r="A110" s="123">
        <v>622</v>
      </c>
      <c r="B110" s="123" t="s">
        <v>167</v>
      </c>
      <c r="C110" s="22"/>
      <c r="D110" s="22"/>
    </row>
    <row r="111" spans="1:4" ht="19.5" customHeight="1">
      <c r="A111" s="123">
        <v>824</v>
      </c>
      <c r="B111" s="123" t="s">
        <v>168</v>
      </c>
      <c r="C111" s="22"/>
      <c r="D111" s="22"/>
    </row>
    <row r="112" spans="1:4" ht="19.5" customHeight="1">
      <c r="A112" s="123">
        <v>924</v>
      </c>
      <c r="B112" s="123" t="s">
        <v>169</v>
      </c>
      <c r="C112" s="22"/>
      <c r="D112" s="22"/>
    </row>
    <row r="113" spans="1:4" ht="19.5" customHeight="1">
      <c r="A113" s="123">
        <v>922</v>
      </c>
      <c r="B113" s="123" t="s">
        <v>170</v>
      </c>
      <c r="C113" s="22"/>
      <c r="D113" s="22"/>
    </row>
    <row r="114" spans="1:4" ht="19.5" customHeight="1">
      <c r="A114" s="123">
        <v>784</v>
      </c>
      <c r="B114" s="157" t="s">
        <v>612</v>
      </c>
      <c r="C114" s="22"/>
      <c r="D114" s="22"/>
    </row>
    <row r="115" spans="1:4" ht="19.5" customHeight="1">
      <c r="A115" s="123">
        <v>722</v>
      </c>
      <c r="B115" s="157" t="s">
        <v>613</v>
      </c>
      <c r="C115" s="22"/>
      <c r="D115" s="22"/>
    </row>
    <row r="116" spans="1:4" ht="19.5" customHeight="1">
      <c r="A116" s="123">
        <v>981</v>
      </c>
      <c r="B116" s="123" t="s">
        <v>185</v>
      </c>
      <c r="C116" s="22"/>
      <c r="D116" s="22"/>
    </row>
    <row r="117" spans="1:4" ht="19.5" customHeight="1">
      <c r="A117" s="123">
        <v>821</v>
      </c>
      <c r="B117" s="123" t="s">
        <v>186</v>
      </c>
      <c r="C117" s="22"/>
      <c r="D117" s="22"/>
    </row>
    <row r="118" spans="1:4" ht="19.5" customHeight="1">
      <c r="A118" s="123">
        <v>982</v>
      </c>
      <c r="B118" s="123" t="s">
        <v>187</v>
      </c>
      <c r="C118" s="22"/>
      <c r="D118" s="22"/>
    </row>
    <row r="119" spans="1:4" ht="19.5" customHeight="1">
      <c r="A119" s="123">
        <v>723</v>
      </c>
      <c r="B119" s="123" t="s">
        <v>188</v>
      </c>
      <c r="C119" s="22"/>
      <c r="D119" s="22"/>
    </row>
    <row r="120" spans="1:4" ht="19.5" customHeight="1">
      <c r="A120" s="123">
        <v>884</v>
      </c>
      <c r="B120" s="123" t="s">
        <v>189</v>
      </c>
      <c r="C120" s="22"/>
      <c r="D120" s="22"/>
    </row>
    <row r="121" spans="1:4" ht="19.5" customHeight="1">
      <c r="A121" s="123">
        <v>822</v>
      </c>
      <c r="B121" s="123" t="s">
        <v>190</v>
      </c>
      <c r="C121" s="22"/>
      <c r="D121" s="22"/>
    </row>
    <row r="122" spans="1:4" ht="19.5" customHeight="1">
      <c r="A122" s="123">
        <v>823</v>
      </c>
      <c r="B122" s="123" t="s">
        <v>191</v>
      </c>
      <c r="C122" s="22"/>
      <c r="D122" s="22"/>
    </row>
    <row r="123" spans="1:3" ht="12.75">
      <c r="A123" s="124"/>
      <c r="B123" s="124"/>
      <c r="C123" s="125"/>
    </row>
  </sheetData>
  <sheetProtection/>
  <printOptions/>
  <pageMargins left="0.75" right="0.75" top="1" bottom="1" header="0.5" footer="0.5"/>
  <pageSetup horizontalDpi="600" verticalDpi="600" orientation="portrait" r:id="rId1"/>
  <rowBreaks count="4" manualBreakCount="4">
    <brk id="30" max="255" man="1"/>
    <brk id="53" max="255" man="1"/>
    <brk id="76" max="255" man="1"/>
    <brk id="100" max="255" man="1"/>
  </rowBreaks>
</worksheet>
</file>

<file path=xl/worksheets/sheet2.xml><?xml version="1.0" encoding="utf-8"?>
<worksheet xmlns="http://schemas.openxmlformats.org/spreadsheetml/2006/main" xmlns:r="http://schemas.openxmlformats.org/officeDocument/2006/relationships">
  <dimension ref="A1:U621"/>
  <sheetViews>
    <sheetView zoomScalePageLayoutView="0" workbookViewId="0" topLeftCell="B674">
      <selection activeCell="J699" sqref="J699"/>
    </sheetView>
  </sheetViews>
  <sheetFormatPr defaultColWidth="9.140625" defaultRowHeight="12.75"/>
  <cols>
    <col min="1" max="1" width="27.421875" style="0" bestFit="1" customWidth="1"/>
    <col min="2" max="2" width="6.57421875" style="0" bestFit="1" customWidth="1"/>
    <col min="3" max="3" width="5.28125" style="0" bestFit="1" customWidth="1"/>
    <col min="4" max="4" width="8.7109375" style="0" bestFit="1" customWidth="1"/>
    <col min="5" max="7" width="7.28125" style="0" bestFit="1" customWidth="1"/>
    <col min="8" max="8" width="8.7109375" style="0" bestFit="1" customWidth="1"/>
    <col min="9" max="9" width="9.28125" style="0" bestFit="1" customWidth="1"/>
    <col min="10" max="10" width="6.8515625" style="0" bestFit="1" customWidth="1"/>
  </cols>
  <sheetData>
    <row r="1" spans="1:21" s="45" customFormat="1" ht="38.25">
      <c r="A1" s="56" t="s">
        <v>296</v>
      </c>
      <c r="B1" s="52" t="s">
        <v>278</v>
      </c>
      <c r="C1" s="52" t="s">
        <v>279</v>
      </c>
      <c r="D1" s="52" t="s">
        <v>280</v>
      </c>
      <c r="E1" s="52" t="s">
        <v>298</v>
      </c>
      <c r="F1" s="52" t="s">
        <v>281</v>
      </c>
      <c r="G1" s="52" t="s">
        <v>282</v>
      </c>
      <c r="H1" s="52" t="s">
        <v>283</v>
      </c>
      <c r="I1" s="52" t="s">
        <v>284</v>
      </c>
      <c r="J1" s="52" t="s">
        <v>612</v>
      </c>
      <c r="K1" s="58" t="s">
        <v>613</v>
      </c>
      <c r="L1" s="58" t="s">
        <v>614</v>
      </c>
      <c r="M1" s="58" t="s">
        <v>615</v>
      </c>
      <c r="N1" s="58" t="s">
        <v>616</v>
      </c>
      <c r="O1" s="58" t="s">
        <v>617</v>
      </c>
      <c r="P1" s="58" t="s">
        <v>268</v>
      </c>
      <c r="Q1" s="58" t="s">
        <v>186</v>
      </c>
      <c r="R1" s="58" t="s">
        <v>269</v>
      </c>
      <c r="S1" s="58" t="s">
        <v>271</v>
      </c>
      <c r="T1" s="58" t="s">
        <v>267</v>
      </c>
      <c r="U1" s="58" t="s">
        <v>270</v>
      </c>
    </row>
    <row r="2" spans="1:21" ht="12.75">
      <c r="A2" s="41" t="s">
        <v>295</v>
      </c>
      <c r="B2" s="51">
        <v>14.8</v>
      </c>
      <c r="C2" s="51">
        <v>11.8</v>
      </c>
      <c r="D2" s="51">
        <v>9.8</v>
      </c>
      <c r="E2" s="51">
        <v>11.6</v>
      </c>
      <c r="F2" s="51">
        <v>14.8</v>
      </c>
      <c r="G2" s="51">
        <v>10.2</v>
      </c>
      <c r="H2" s="51">
        <v>10.8</v>
      </c>
      <c r="I2" s="51">
        <v>9.7</v>
      </c>
      <c r="J2" s="52">
        <v>17.4</v>
      </c>
      <c r="K2" s="17">
        <v>21.3</v>
      </c>
      <c r="L2" s="17">
        <v>18.3</v>
      </c>
      <c r="M2" s="17">
        <v>25.5</v>
      </c>
      <c r="N2" s="17">
        <v>19.4</v>
      </c>
      <c r="O2" s="17">
        <v>24.6</v>
      </c>
      <c r="P2" s="17">
        <v>20</v>
      </c>
      <c r="Q2" s="17">
        <v>22.7</v>
      </c>
      <c r="R2" s="17">
        <v>64.5</v>
      </c>
      <c r="S2">
        <v>120.1</v>
      </c>
      <c r="T2" s="17">
        <v>141.2</v>
      </c>
      <c r="U2" t="s">
        <v>302</v>
      </c>
    </row>
    <row r="3" spans="1:20" ht="12.75">
      <c r="A3" t="s">
        <v>441</v>
      </c>
      <c r="B3" s="27">
        <v>20.1</v>
      </c>
      <c r="C3" s="27">
        <v>15</v>
      </c>
      <c r="D3" s="27">
        <v>11.3</v>
      </c>
      <c r="E3" s="27">
        <v>14.6</v>
      </c>
      <c r="F3" s="27">
        <v>19.5</v>
      </c>
      <c r="G3" s="27">
        <v>12.5</v>
      </c>
      <c r="H3" s="27">
        <v>13.8</v>
      </c>
      <c r="I3" s="27">
        <v>11.7</v>
      </c>
      <c r="J3" s="27">
        <v>30.1</v>
      </c>
      <c r="K3" s="46">
        <v>32.4</v>
      </c>
      <c r="L3" s="46">
        <v>30.8</v>
      </c>
      <c r="M3" s="46">
        <v>38.6</v>
      </c>
      <c r="N3" s="27">
        <v>31.2</v>
      </c>
      <c r="O3" s="46">
        <v>37.8</v>
      </c>
      <c r="P3" s="46">
        <v>21.9</v>
      </c>
      <c r="Q3" s="46">
        <v>37.1</v>
      </c>
      <c r="R3" s="46">
        <v>77.6</v>
      </c>
      <c r="S3" s="27">
        <v>130.6</v>
      </c>
      <c r="T3" s="46">
        <v>144.8</v>
      </c>
    </row>
    <row r="4" spans="1:20" ht="12.75">
      <c r="A4" t="s">
        <v>469</v>
      </c>
      <c r="B4">
        <v>21.6</v>
      </c>
      <c r="C4">
        <v>17.7</v>
      </c>
      <c r="D4">
        <v>12.7</v>
      </c>
      <c r="E4">
        <v>14.6</v>
      </c>
      <c r="F4">
        <v>23.2</v>
      </c>
      <c r="G4">
        <v>13.6</v>
      </c>
      <c r="H4">
        <v>15.1</v>
      </c>
      <c r="I4">
        <v>12.6</v>
      </c>
      <c r="J4">
        <v>31</v>
      </c>
      <c r="K4" s="46">
        <v>35.1</v>
      </c>
      <c r="L4" s="46">
        <v>31.1</v>
      </c>
      <c r="M4" s="46">
        <v>41.3</v>
      </c>
      <c r="N4" s="27">
        <v>32.6</v>
      </c>
      <c r="O4" s="46">
        <v>39</v>
      </c>
      <c r="P4" s="46">
        <v>21.8</v>
      </c>
      <c r="Q4" s="46">
        <v>44.9</v>
      </c>
      <c r="R4" s="46">
        <v>74.1</v>
      </c>
      <c r="S4" s="27">
        <v>123.1</v>
      </c>
      <c r="T4" s="46">
        <v>130.5</v>
      </c>
    </row>
    <row r="5" spans="1:20" ht="12.75">
      <c r="A5" t="s">
        <v>442</v>
      </c>
      <c r="B5">
        <v>23.8</v>
      </c>
      <c r="C5">
        <v>18.9</v>
      </c>
      <c r="D5">
        <v>14.5</v>
      </c>
      <c r="E5">
        <v>17</v>
      </c>
      <c r="F5">
        <v>23.9</v>
      </c>
      <c r="G5">
        <v>15.4</v>
      </c>
      <c r="H5">
        <v>16.7</v>
      </c>
      <c r="I5">
        <v>12.6</v>
      </c>
      <c r="J5">
        <v>32</v>
      </c>
      <c r="K5" s="46"/>
      <c r="L5" s="46"/>
      <c r="M5" s="46"/>
      <c r="N5" s="27"/>
      <c r="O5" s="46"/>
      <c r="P5" s="46"/>
      <c r="Q5" s="46"/>
      <c r="R5" s="46"/>
      <c r="S5" s="27"/>
      <c r="T5" s="46"/>
    </row>
    <row r="6" spans="1:21" ht="12.75">
      <c r="A6" t="s">
        <v>299</v>
      </c>
      <c r="B6" s="51">
        <v>21.1</v>
      </c>
      <c r="C6" s="51">
        <v>17.3</v>
      </c>
      <c r="D6" s="51">
        <v>11.3</v>
      </c>
      <c r="E6" s="51">
        <v>13.2</v>
      </c>
      <c r="F6" s="51">
        <v>22.2</v>
      </c>
      <c r="G6" s="51">
        <v>13.6</v>
      </c>
      <c r="H6" s="51">
        <v>15.6</v>
      </c>
      <c r="I6" s="51">
        <v>12</v>
      </c>
      <c r="J6" s="52">
        <v>30.2</v>
      </c>
      <c r="K6" s="17">
        <v>33.4</v>
      </c>
      <c r="L6" s="17">
        <v>30.8</v>
      </c>
      <c r="M6" s="17">
        <v>41.2</v>
      </c>
      <c r="N6" s="17">
        <v>32.3</v>
      </c>
      <c r="O6" s="17">
        <v>38.6</v>
      </c>
      <c r="P6" s="17">
        <v>21.5</v>
      </c>
      <c r="Q6" s="17">
        <v>40.9</v>
      </c>
      <c r="R6" s="17">
        <v>67.6</v>
      </c>
      <c r="S6">
        <v>95.9</v>
      </c>
      <c r="T6" s="17">
        <v>126</v>
      </c>
      <c r="U6" t="s">
        <v>302</v>
      </c>
    </row>
    <row r="7" spans="1:20" s="27" customFormat="1" ht="12.75">
      <c r="A7" s="27" t="s">
        <v>607</v>
      </c>
      <c r="B7" s="27">
        <v>20.4</v>
      </c>
      <c r="C7" s="27">
        <v>15.6</v>
      </c>
      <c r="D7" s="27">
        <v>10.6</v>
      </c>
      <c r="E7" s="27">
        <v>13.4</v>
      </c>
      <c r="F7" s="27">
        <v>22.5</v>
      </c>
      <c r="G7" s="27">
        <v>11.9</v>
      </c>
      <c r="I7" s="27">
        <v>11.6</v>
      </c>
      <c r="J7" s="27">
        <v>18.6</v>
      </c>
      <c r="K7" s="46">
        <v>21.8</v>
      </c>
      <c r="L7" s="46">
        <v>25.3</v>
      </c>
      <c r="M7" s="46">
        <v>30.9</v>
      </c>
      <c r="N7" s="27">
        <v>21</v>
      </c>
      <c r="O7" s="27">
        <v>25.8</v>
      </c>
      <c r="P7" s="46">
        <v>16.7</v>
      </c>
      <c r="Q7" s="27">
        <v>35.2</v>
      </c>
      <c r="R7" s="27">
        <v>38.7</v>
      </c>
      <c r="S7" s="27">
        <v>42.8</v>
      </c>
      <c r="T7" s="46">
        <v>72.4</v>
      </c>
    </row>
    <row r="8" spans="1:20" ht="12.75">
      <c r="A8" t="s">
        <v>603</v>
      </c>
      <c r="B8" s="27">
        <v>12.5</v>
      </c>
      <c r="C8" s="27">
        <v>8.5</v>
      </c>
      <c r="D8" s="27">
        <v>5.8</v>
      </c>
      <c r="E8" s="27">
        <v>7.9</v>
      </c>
      <c r="F8" s="27">
        <v>14.8</v>
      </c>
      <c r="G8" s="27">
        <v>6.4</v>
      </c>
      <c r="H8" s="27"/>
      <c r="I8" s="27">
        <v>5.5</v>
      </c>
      <c r="J8" s="27">
        <v>0.4</v>
      </c>
      <c r="K8" s="46">
        <v>2.5</v>
      </c>
      <c r="L8" s="46">
        <v>9.7</v>
      </c>
      <c r="M8" s="46">
        <v>8.6</v>
      </c>
      <c r="N8" s="27">
        <v>4.4</v>
      </c>
      <c r="O8" s="27">
        <v>5.5</v>
      </c>
      <c r="P8" s="46">
        <v>7.7</v>
      </c>
      <c r="Q8" s="27">
        <v>22.4</v>
      </c>
      <c r="R8" s="27">
        <v>3.5</v>
      </c>
      <c r="S8" s="27">
        <v>6.1</v>
      </c>
      <c r="T8" s="46">
        <v>15.7</v>
      </c>
    </row>
    <row r="9" ht="25.5">
      <c r="A9" s="57" t="s">
        <v>297</v>
      </c>
    </row>
    <row r="48" spans="1:21" ht="38.25">
      <c r="A48" t="s">
        <v>306</v>
      </c>
      <c r="B48" s="52" t="s">
        <v>278</v>
      </c>
      <c r="C48" s="52" t="s">
        <v>279</v>
      </c>
      <c r="D48" s="52" t="s">
        <v>280</v>
      </c>
      <c r="E48" s="52" t="s">
        <v>298</v>
      </c>
      <c r="F48" s="52" t="s">
        <v>281</v>
      </c>
      <c r="G48" s="52" t="s">
        <v>282</v>
      </c>
      <c r="H48" s="52" t="s">
        <v>283</v>
      </c>
      <c r="I48" s="52" t="s">
        <v>284</v>
      </c>
      <c r="J48" s="52" t="s">
        <v>612</v>
      </c>
      <c r="K48" s="58" t="s">
        <v>613</v>
      </c>
      <c r="L48" s="58" t="s">
        <v>614</v>
      </c>
      <c r="M48" s="58" t="s">
        <v>615</v>
      </c>
      <c r="N48" s="58" t="s">
        <v>616</v>
      </c>
      <c r="O48" s="58" t="s">
        <v>617</v>
      </c>
      <c r="P48" s="58" t="s">
        <v>268</v>
      </c>
      <c r="Q48" s="58" t="s">
        <v>186</v>
      </c>
      <c r="R48" s="58" t="s">
        <v>269</v>
      </c>
      <c r="S48" s="58" t="s">
        <v>271</v>
      </c>
      <c r="T48" s="58" t="s">
        <v>267</v>
      </c>
      <c r="U48" s="58" t="s">
        <v>270</v>
      </c>
    </row>
    <row r="49" spans="1:20" ht="12.75">
      <c r="A49" t="s">
        <v>308</v>
      </c>
      <c r="B49" s="42">
        <v>79.45333333333333</v>
      </c>
      <c r="C49" s="42">
        <v>79.86666666666666</v>
      </c>
      <c r="D49" s="42">
        <v>79.99333333333334</v>
      </c>
      <c r="E49" s="42">
        <v>75.56</v>
      </c>
      <c r="F49" s="42">
        <v>79.20666666666668</v>
      </c>
      <c r="G49" s="42">
        <v>86.72857142857141</v>
      </c>
      <c r="H49" s="42">
        <v>80.92666666666668</v>
      </c>
      <c r="I49" s="42">
        <v>75.26</v>
      </c>
      <c r="J49" s="42">
        <v>81.01333333333332</v>
      </c>
      <c r="K49" s="42">
        <v>77.68666666666665</v>
      </c>
      <c r="L49" s="42">
        <v>75.32</v>
      </c>
      <c r="M49" s="42">
        <v>71.20666666666668</v>
      </c>
      <c r="N49" s="42">
        <v>80.18666666666667</v>
      </c>
      <c r="O49" s="42">
        <v>79.98</v>
      </c>
      <c r="P49" s="42">
        <v>78.32</v>
      </c>
      <c r="Q49" s="42">
        <v>80.83333333333333</v>
      </c>
      <c r="R49" s="42">
        <v>68.04666666666668</v>
      </c>
      <c r="S49" s="42">
        <v>81.63333333333334</v>
      </c>
      <c r="T49" s="42">
        <v>75.85333333333332</v>
      </c>
    </row>
    <row r="50" spans="1:21" ht="12.75">
      <c r="A50" s="41" t="s">
        <v>295</v>
      </c>
      <c r="B50" s="51">
        <v>72.34</v>
      </c>
      <c r="C50" s="51">
        <v>73.04</v>
      </c>
      <c r="D50" s="51">
        <v>71.57333333333334</v>
      </c>
      <c r="E50" s="51">
        <v>70.4</v>
      </c>
      <c r="F50" s="51">
        <v>71.18</v>
      </c>
      <c r="G50" s="51">
        <v>76.76666666666667</v>
      </c>
      <c r="H50" s="51">
        <v>70.38</v>
      </c>
      <c r="I50" s="51">
        <v>67.06666666666666</v>
      </c>
      <c r="J50" s="51">
        <v>62.75333333333334</v>
      </c>
      <c r="K50" s="54">
        <v>57.26666666666667</v>
      </c>
      <c r="L50" s="54">
        <v>64.9</v>
      </c>
      <c r="M50" s="54">
        <v>52.99333333333334</v>
      </c>
      <c r="N50" s="42">
        <v>62.593333333333334</v>
      </c>
      <c r="O50" s="42">
        <v>61.173333333333325</v>
      </c>
      <c r="P50" s="54">
        <v>68.19333333333333</v>
      </c>
      <c r="Q50" s="42">
        <v>76.1</v>
      </c>
      <c r="R50" s="42">
        <v>52.733333333333334</v>
      </c>
      <c r="S50" s="42">
        <v>35.413333333333334</v>
      </c>
      <c r="T50" s="54">
        <v>57.83333333333333</v>
      </c>
      <c r="U50" t="s">
        <v>307</v>
      </c>
    </row>
    <row r="51" spans="1:20" ht="12.75">
      <c r="A51" t="s">
        <v>441</v>
      </c>
      <c r="B51" s="42">
        <v>69.51333333333332</v>
      </c>
      <c r="C51" s="42">
        <v>68.20666666666665</v>
      </c>
      <c r="D51" s="42">
        <v>70.18666666666665</v>
      </c>
      <c r="E51" s="42">
        <v>68.92</v>
      </c>
      <c r="F51" s="42">
        <v>66.12666666666668</v>
      </c>
      <c r="G51" s="42">
        <v>73.75333333333332</v>
      </c>
      <c r="H51" s="42">
        <v>66.48666666666666</v>
      </c>
      <c r="I51" s="42">
        <v>63.593333333333334</v>
      </c>
      <c r="J51" s="42">
        <v>53.24</v>
      </c>
      <c r="K51" s="54">
        <v>51.04</v>
      </c>
      <c r="L51" s="54">
        <v>59.853333333333325</v>
      </c>
      <c r="M51" s="54">
        <v>46.306666666666665</v>
      </c>
      <c r="N51" s="42">
        <v>53.53333333333333</v>
      </c>
      <c r="O51" s="42">
        <v>52.33333333333333</v>
      </c>
      <c r="P51" s="54">
        <v>62.42</v>
      </c>
      <c r="Q51" s="42">
        <v>41.333333333333336</v>
      </c>
      <c r="R51" s="42">
        <v>53.3</v>
      </c>
      <c r="S51" s="42">
        <v>29.92666666666667</v>
      </c>
      <c r="T51" s="54">
        <v>55.98666666666667</v>
      </c>
    </row>
    <row r="52" spans="1:20" ht="12.75">
      <c r="A52" s="45" t="s">
        <v>469</v>
      </c>
      <c r="B52" s="54">
        <v>67.82000000000001</v>
      </c>
      <c r="C52" s="54">
        <v>68.84666666666665</v>
      </c>
      <c r="D52" s="54">
        <v>70.01333333333334</v>
      </c>
      <c r="E52" s="54">
        <v>68.07333333333332</v>
      </c>
      <c r="F52" s="54">
        <v>65.45333333333335</v>
      </c>
      <c r="G52" s="54">
        <v>73.72</v>
      </c>
      <c r="H52" s="54">
        <v>66.86666666666665</v>
      </c>
      <c r="I52" s="54">
        <v>62.65333333333333</v>
      </c>
      <c r="J52" s="54">
        <v>52.940000000000005</v>
      </c>
      <c r="K52" s="54">
        <v>49.86666666666666</v>
      </c>
      <c r="L52" s="54">
        <v>59.93333333333333</v>
      </c>
      <c r="M52" s="54">
        <v>43.186666666666675</v>
      </c>
      <c r="N52" s="54">
        <v>53.24666666666666</v>
      </c>
      <c r="O52" s="54">
        <v>51.03999999999999</v>
      </c>
      <c r="P52" s="54">
        <v>65.79999999999998</v>
      </c>
      <c r="Q52" s="54">
        <v>51.07999999999999</v>
      </c>
      <c r="R52" s="54">
        <v>51.99333333333333</v>
      </c>
      <c r="S52" s="54">
        <v>29.113333333333337</v>
      </c>
      <c r="T52" s="54">
        <v>54.15333333333333</v>
      </c>
    </row>
    <row r="53" spans="1:10" ht="12.75">
      <c r="A53" t="s">
        <v>442</v>
      </c>
      <c r="B53" s="51">
        <v>67.4</v>
      </c>
      <c r="C53" s="51">
        <v>67.8</v>
      </c>
      <c r="D53" s="51">
        <v>68.1</v>
      </c>
      <c r="E53" s="51">
        <v>66.5</v>
      </c>
      <c r="F53" s="51">
        <v>66.7</v>
      </c>
      <c r="G53" s="51">
        <v>70.8</v>
      </c>
      <c r="H53" s="51">
        <v>68.3</v>
      </c>
      <c r="I53" s="51">
        <v>65.7</v>
      </c>
      <c r="J53" s="52">
        <v>53.8</v>
      </c>
    </row>
    <row r="54" spans="1:21" ht="12.75">
      <c r="A54" t="s">
        <v>299</v>
      </c>
      <c r="B54" s="51">
        <v>68.89333333333335</v>
      </c>
      <c r="C54" s="51">
        <v>68.93333333333334</v>
      </c>
      <c r="D54" s="51">
        <v>70.04666666666668</v>
      </c>
      <c r="E54" s="51">
        <v>68.33333333333333</v>
      </c>
      <c r="F54" s="51">
        <v>66.76</v>
      </c>
      <c r="G54" s="51">
        <v>73.55333333333334</v>
      </c>
      <c r="H54" s="51">
        <v>67.52</v>
      </c>
      <c r="I54" s="51">
        <v>63.48666666666667</v>
      </c>
      <c r="J54" s="51">
        <v>51.62</v>
      </c>
      <c r="K54" s="54">
        <v>48.72666666666667</v>
      </c>
      <c r="L54" s="54">
        <v>59.57333333333334</v>
      </c>
      <c r="M54" s="54">
        <v>42.78</v>
      </c>
      <c r="N54" s="42">
        <v>53.39333333333334</v>
      </c>
      <c r="O54" s="42">
        <v>51.1</v>
      </c>
      <c r="P54" s="54">
        <v>64.6</v>
      </c>
      <c r="Q54" s="42">
        <v>47.04666666666666</v>
      </c>
      <c r="R54" s="42">
        <v>52.70666666666667</v>
      </c>
      <c r="S54" s="42">
        <v>31.85333333333333</v>
      </c>
      <c r="T54" s="54">
        <v>56.3</v>
      </c>
      <c r="U54" t="s">
        <v>307</v>
      </c>
    </row>
    <row r="95" spans="1:21" ht="38.25">
      <c r="A95" s="55" t="s">
        <v>293</v>
      </c>
      <c r="B95" s="52" t="s">
        <v>278</v>
      </c>
      <c r="C95" s="52" t="s">
        <v>279</v>
      </c>
      <c r="D95" s="52" t="s">
        <v>280</v>
      </c>
      <c r="E95" s="52" t="s">
        <v>298</v>
      </c>
      <c r="F95" s="52" t="s">
        <v>281</v>
      </c>
      <c r="G95" s="52" t="s">
        <v>282</v>
      </c>
      <c r="H95" s="52" t="s">
        <v>283</v>
      </c>
      <c r="I95" s="52" t="s">
        <v>284</v>
      </c>
      <c r="J95" s="52" t="s">
        <v>612</v>
      </c>
      <c r="K95" s="58" t="s">
        <v>613</v>
      </c>
      <c r="L95" s="58" t="s">
        <v>614</v>
      </c>
      <c r="M95" s="58" t="s">
        <v>615</v>
      </c>
      <c r="N95" s="58" t="s">
        <v>616</v>
      </c>
      <c r="O95" s="58" t="s">
        <v>617</v>
      </c>
      <c r="P95" s="58" t="s">
        <v>268</v>
      </c>
      <c r="Q95" s="58" t="s">
        <v>186</v>
      </c>
      <c r="R95" s="58" t="s">
        <v>269</v>
      </c>
      <c r="S95" s="58" t="s">
        <v>271</v>
      </c>
      <c r="T95" s="58" t="s">
        <v>267</v>
      </c>
      <c r="U95" s="58" t="s">
        <v>270</v>
      </c>
    </row>
    <row r="96" spans="1:21" ht="12.75">
      <c r="A96" s="41" t="s">
        <v>295</v>
      </c>
      <c r="B96" s="54">
        <v>6.6</v>
      </c>
      <c r="C96" s="54">
        <v>5.4</v>
      </c>
      <c r="D96" s="54">
        <v>4.3</v>
      </c>
      <c r="E96" s="54">
        <v>5.1</v>
      </c>
      <c r="F96" s="54">
        <v>6.6</v>
      </c>
      <c r="G96" s="54">
        <v>4.3</v>
      </c>
      <c r="H96" s="54">
        <v>4.5</v>
      </c>
      <c r="I96" s="54">
        <v>3.9</v>
      </c>
      <c r="J96" s="54">
        <v>9.3</v>
      </c>
      <c r="K96" s="17">
        <v>9.6</v>
      </c>
      <c r="L96" s="17">
        <v>10.6</v>
      </c>
      <c r="M96" s="17">
        <v>15.5</v>
      </c>
      <c r="N96">
        <v>9.5</v>
      </c>
      <c r="O96" s="17">
        <v>11.9</v>
      </c>
      <c r="P96" s="17">
        <v>9.7</v>
      </c>
      <c r="Q96" s="17">
        <v>14.6</v>
      </c>
      <c r="R96" s="17">
        <v>40.3</v>
      </c>
      <c r="S96">
        <v>67.6</v>
      </c>
      <c r="T96" s="17">
        <v>80.4</v>
      </c>
      <c r="U96" s="17">
        <v>355.4</v>
      </c>
    </row>
    <row r="97" spans="1:20" ht="12.75">
      <c r="A97" t="s">
        <v>441</v>
      </c>
      <c r="B97">
        <v>8.8</v>
      </c>
      <c r="C97">
        <v>6.7</v>
      </c>
      <c r="D97">
        <v>5.1</v>
      </c>
      <c r="E97">
        <v>6</v>
      </c>
      <c r="F97">
        <v>8.7</v>
      </c>
      <c r="G97">
        <v>5.1</v>
      </c>
      <c r="H97">
        <v>5.6</v>
      </c>
      <c r="I97">
        <v>4.7</v>
      </c>
      <c r="J97">
        <v>16.3</v>
      </c>
      <c r="K97" s="17">
        <v>16.6</v>
      </c>
      <c r="L97" s="17">
        <v>18.3</v>
      </c>
      <c r="M97" s="17">
        <v>23.9</v>
      </c>
      <c r="N97">
        <v>16.9</v>
      </c>
      <c r="O97" s="17">
        <v>20.4</v>
      </c>
      <c r="P97" s="17">
        <v>10.6</v>
      </c>
      <c r="Q97" s="17">
        <v>21</v>
      </c>
      <c r="R97" s="17">
        <v>48.4</v>
      </c>
      <c r="S97">
        <v>73.9</v>
      </c>
      <c r="T97" s="17">
        <v>82.5</v>
      </c>
    </row>
    <row r="98" spans="1:21" ht="12.75">
      <c r="A98" t="s">
        <v>469</v>
      </c>
      <c r="B98" s="54">
        <v>9.8</v>
      </c>
      <c r="C98" s="54">
        <v>7.6</v>
      </c>
      <c r="D98" s="54">
        <v>5.6</v>
      </c>
      <c r="E98" s="54">
        <v>6.5</v>
      </c>
      <c r="F98" s="54">
        <v>9.8</v>
      </c>
      <c r="G98" s="54">
        <v>5.6</v>
      </c>
      <c r="H98" s="54">
        <v>6.1</v>
      </c>
      <c r="I98" s="54">
        <v>5.2</v>
      </c>
      <c r="J98" s="54">
        <v>16.9</v>
      </c>
      <c r="K98" s="54">
        <v>17.5</v>
      </c>
      <c r="L98" s="54">
        <v>18.9</v>
      </c>
      <c r="M98" s="54">
        <v>24.6</v>
      </c>
      <c r="N98" s="54">
        <v>17.3</v>
      </c>
      <c r="O98" s="54">
        <v>20.9</v>
      </c>
      <c r="P98" s="54">
        <v>10.4</v>
      </c>
      <c r="Q98" s="54">
        <v>27.7</v>
      </c>
      <c r="R98" s="54">
        <v>47.2</v>
      </c>
      <c r="S98" s="54">
        <v>69</v>
      </c>
      <c r="T98" s="54">
        <v>74.3</v>
      </c>
      <c r="U98" s="17"/>
    </row>
    <row r="99" spans="1:21" ht="12.75">
      <c r="A99" t="s">
        <v>299</v>
      </c>
      <c r="B99" s="54">
        <v>9.6</v>
      </c>
      <c r="C99" s="54">
        <v>7.4</v>
      </c>
      <c r="D99" s="54">
        <v>5.4</v>
      </c>
      <c r="E99" s="54">
        <v>6.1</v>
      </c>
      <c r="F99" s="54">
        <v>9.5</v>
      </c>
      <c r="G99" s="54">
        <v>5.6</v>
      </c>
      <c r="H99" s="54">
        <v>6.1</v>
      </c>
      <c r="I99" s="54">
        <v>4.9</v>
      </c>
      <c r="J99" s="54">
        <v>16.3</v>
      </c>
      <c r="K99" s="17">
        <v>16.6</v>
      </c>
      <c r="L99" s="17">
        <v>18.2</v>
      </c>
      <c r="M99" s="17">
        <v>23.9</v>
      </c>
      <c r="N99">
        <v>16.5</v>
      </c>
      <c r="O99" s="17">
        <v>20.2</v>
      </c>
      <c r="P99" s="17">
        <v>10.2</v>
      </c>
      <c r="Q99" s="17">
        <v>23</v>
      </c>
      <c r="R99" s="17">
        <v>41.7</v>
      </c>
      <c r="S99">
        <v>54.2</v>
      </c>
      <c r="T99" s="17">
        <v>72</v>
      </c>
      <c r="U99" s="17">
        <v>317.1</v>
      </c>
    </row>
    <row r="138" spans="1:21" ht="38.25">
      <c r="A138" s="55" t="s">
        <v>290</v>
      </c>
      <c r="B138" s="52" t="s">
        <v>278</v>
      </c>
      <c r="C138" s="52" t="s">
        <v>279</v>
      </c>
      <c r="D138" s="52" t="s">
        <v>280</v>
      </c>
      <c r="E138" s="52" t="s">
        <v>298</v>
      </c>
      <c r="F138" s="52" t="s">
        <v>281</v>
      </c>
      <c r="G138" s="52" t="s">
        <v>282</v>
      </c>
      <c r="H138" s="52" t="s">
        <v>283</v>
      </c>
      <c r="I138" s="52" t="s">
        <v>284</v>
      </c>
      <c r="J138" s="52" t="s">
        <v>612</v>
      </c>
      <c r="K138" s="58" t="s">
        <v>613</v>
      </c>
      <c r="L138" s="58" t="s">
        <v>614</v>
      </c>
      <c r="M138" s="58" t="s">
        <v>615</v>
      </c>
      <c r="N138" s="58" t="s">
        <v>616</v>
      </c>
      <c r="O138" s="58" t="s">
        <v>617</v>
      </c>
      <c r="P138" s="58" t="s">
        <v>268</v>
      </c>
      <c r="Q138" s="58" t="s">
        <v>186</v>
      </c>
      <c r="R138" s="58" t="s">
        <v>269</v>
      </c>
      <c r="S138" s="58" t="s">
        <v>271</v>
      </c>
      <c r="T138" s="58" t="s">
        <v>267</v>
      </c>
      <c r="U138" s="58" t="s">
        <v>270</v>
      </c>
    </row>
    <row r="139" spans="1:21" ht="12.75">
      <c r="A139" s="41" t="s">
        <v>470</v>
      </c>
      <c r="B139" s="51">
        <v>5.6</v>
      </c>
      <c r="C139" s="51">
        <v>4.3</v>
      </c>
      <c r="D139" s="51">
        <v>4.3</v>
      </c>
      <c r="E139" s="51">
        <v>2.7</v>
      </c>
      <c r="F139" s="51">
        <v>6.2</v>
      </c>
      <c r="G139" s="51">
        <v>4.8</v>
      </c>
      <c r="H139" s="51">
        <v>4.7</v>
      </c>
      <c r="I139" s="51">
        <v>0.5</v>
      </c>
      <c r="J139" s="52">
        <v>-15.7</v>
      </c>
      <c r="K139" s="17">
        <v>-14.5</v>
      </c>
      <c r="L139" s="17">
        <v>-9.7</v>
      </c>
      <c r="M139" s="17">
        <v>-13</v>
      </c>
      <c r="N139">
        <v>-14</v>
      </c>
      <c r="O139" s="17">
        <v>-14.6</v>
      </c>
      <c r="P139" s="17">
        <v>-0.6</v>
      </c>
      <c r="Q139" s="17">
        <v>-1.6</v>
      </c>
      <c r="R139" s="17">
        <v>-18.1</v>
      </c>
      <c r="S139">
        <v>-14.9</v>
      </c>
      <c r="T139" s="17">
        <v>-3.1</v>
      </c>
      <c r="U139" s="17">
        <v>-15.5</v>
      </c>
    </row>
    <row r="140" spans="1:21" ht="12.75">
      <c r="A140" t="s">
        <v>478</v>
      </c>
      <c r="B140" s="42">
        <v>3.7</v>
      </c>
      <c r="C140" s="42">
        <v>3.2</v>
      </c>
      <c r="D140" s="42">
        <v>3.6</v>
      </c>
      <c r="E140" s="42">
        <v>2.2</v>
      </c>
      <c r="F140" s="42">
        <v>3.9</v>
      </c>
      <c r="G140" s="42">
        <v>3.8</v>
      </c>
      <c r="H140" s="42">
        <v>3.8</v>
      </c>
      <c r="I140" s="42">
        <v>0</v>
      </c>
      <c r="J140" s="42">
        <v>-17.7</v>
      </c>
      <c r="K140" s="54">
        <v>-15.4</v>
      </c>
      <c r="L140" s="54">
        <v>-9.8</v>
      </c>
      <c r="M140" s="54">
        <v>-15.6</v>
      </c>
      <c r="N140" s="42">
        <v>-14.8</v>
      </c>
      <c r="O140" s="54">
        <v>-14.5</v>
      </c>
      <c r="P140" s="54">
        <v>-1.2</v>
      </c>
      <c r="Q140" s="54">
        <v>-12.4</v>
      </c>
      <c r="R140" s="54">
        <v>-18.7</v>
      </c>
      <c r="S140" s="42">
        <v>-16.9</v>
      </c>
      <c r="T140" s="54">
        <v>-4</v>
      </c>
      <c r="U140" s="17"/>
    </row>
    <row r="141" spans="1:21" ht="12.75">
      <c r="A141" t="s">
        <v>479</v>
      </c>
      <c r="B141" s="54">
        <v>4.9</v>
      </c>
      <c r="C141" s="54">
        <v>4.9</v>
      </c>
      <c r="D141" s="54">
        <v>4.7</v>
      </c>
      <c r="E141" s="54">
        <v>2.4</v>
      </c>
      <c r="F141" s="54">
        <v>6.1</v>
      </c>
      <c r="G141" s="54">
        <v>4.5</v>
      </c>
      <c r="H141" s="54">
        <v>4.3</v>
      </c>
      <c r="I141" s="54">
        <v>0.2</v>
      </c>
      <c r="J141" s="54">
        <v>-16.7</v>
      </c>
      <c r="K141" s="54">
        <v>-14</v>
      </c>
      <c r="L141" s="54">
        <v>-11.5</v>
      </c>
      <c r="M141" s="54">
        <v>-15</v>
      </c>
      <c r="N141" s="54">
        <v>-14.8</v>
      </c>
      <c r="O141" s="54">
        <v>-15</v>
      </c>
      <c r="P141" s="54">
        <v>-0.4</v>
      </c>
      <c r="Q141" s="54">
        <v>-7</v>
      </c>
      <c r="R141" s="54">
        <v>-20</v>
      </c>
      <c r="S141" s="54">
        <v>-16.2</v>
      </c>
      <c r="T141" s="54">
        <v>-3.2</v>
      </c>
      <c r="U141" s="17"/>
    </row>
    <row r="142" spans="1:21" ht="12.75">
      <c r="A142" t="s">
        <v>471</v>
      </c>
      <c r="B142" s="51">
        <v>5.2</v>
      </c>
      <c r="C142" s="51">
        <v>3.5</v>
      </c>
      <c r="D142" s="51">
        <v>3.7</v>
      </c>
      <c r="E142" s="51">
        <v>2</v>
      </c>
      <c r="F142" s="51">
        <v>5.4</v>
      </c>
      <c r="G142" s="51">
        <v>5.2</v>
      </c>
      <c r="H142" s="51">
        <v>4.6</v>
      </c>
      <c r="I142" s="51">
        <v>0.4</v>
      </c>
      <c r="J142" s="52">
        <v>-17.4</v>
      </c>
      <c r="K142" s="17">
        <v>-16.7</v>
      </c>
      <c r="L142" s="17">
        <v>-12.1</v>
      </c>
      <c r="M142" s="17">
        <v>-15.5</v>
      </c>
      <c r="N142">
        <v>-14.9</v>
      </c>
      <c r="O142" s="17">
        <v>-16.8</v>
      </c>
      <c r="P142" s="17">
        <v>-0.9</v>
      </c>
      <c r="Q142" s="17">
        <v>-12.2</v>
      </c>
      <c r="R142" s="17">
        <v>-18.5</v>
      </c>
      <c r="S142">
        <v>-16.1</v>
      </c>
      <c r="T142" s="17">
        <v>-3.7</v>
      </c>
      <c r="U142" s="17">
        <v>-28.2</v>
      </c>
    </row>
    <row r="143" spans="2:20" ht="12.75">
      <c r="B143" s="27"/>
      <c r="C143" s="27"/>
      <c r="D143" s="27"/>
      <c r="E143" s="27"/>
      <c r="F143" s="27"/>
      <c r="G143" s="27"/>
      <c r="H143" s="27"/>
      <c r="I143" s="27"/>
      <c r="J143" s="27"/>
      <c r="K143" s="46"/>
      <c r="L143" s="46"/>
      <c r="M143" s="46"/>
      <c r="N143" s="27"/>
      <c r="O143" s="46"/>
      <c r="P143" s="46"/>
      <c r="Q143" s="46"/>
      <c r="R143" s="46"/>
      <c r="S143" s="27"/>
      <c r="T143" s="46"/>
    </row>
    <row r="182" spans="1:21" ht="38.25">
      <c r="A182" s="55" t="s">
        <v>291</v>
      </c>
      <c r="B182" s="52" t="s">
        <v>278</v>
      </c>
      <c r="C182" s="52" t="s">
        <v>279</v>
      </c>
      <c r="D182" s="52" t="s">
        <v>280</v>
      </c>
      <c r="E182" s="52" t="s">
        <v>298</v>
      </c>
      <c r="F182" s="52" t="s">
        <v>281</v>
      </c>
      <c r="G182" s="52" t="s">
        <v>282</v>
      </c>
      <c r="H182" s="52" t="s">
        <v>283</v>
      </c>
      <c r="I182" s="52" t="s">
        <v>284</v>
      </c>
      <c r="J182" s="52" t="s">
        <v>612</v>
      </c>
      <c r="K182" s="58" t="s">
        <v>613</v>
      </c>
      <c r="L182" s="58" t="s">
        <v>614</v>
      </c>
      <c r="M182" s="58" t="s">
        <v>615</v>
      </c>
      <c r="N182" s="58" t="s">
        <v>616</v>
      </c>
      <c r="O182" s="58" t="s">
        <v>617</v>
      </c>
      <c r="P182" s="58" t="s">
        <v>268</v>
      </c>
      <c r="Q182" s="58" t="s">
        <v>186</v>
      </c>
      <c r="R182" s="58" t="s">
        <v>269</v>
      </c>
      <c r="S182" s="58" t="s">
        <v>271</v>
      </c>
      <c r="T182" s="58" t="s">
        <v>267</v>
      </c>
      <c r="U182" s="58" t="s">
        <v>270</v>
      </c>
    </row>
    <row r="183" spans="1:21" ht="12.75">
      <c r="A183" s="41" t="s">
        <v>470</v>
      </c>
      <c r="B183" s="51">
        <v>2.4</v>
      </c>
      <c r="C183" s="51">
        <v>1.7</v>
      </c>
      <c r="D183" s="51">
        <v>1.8</v>
      </c>
      <c r="E183" s="51">
        <v>1</v>
      </c>
      <c r="F183" s="51">
        <v>2.6</v>
      </c>
      <c r="G183" s="51">
        <v>1.9</v>
      </c>
      <c r="H183" s="51">
        <v>1.8</v>
      </c>
      <c r="I183" s="51">
        <v>0.2</v>
      </c>
      <c r="J183" s="52">
        <v>-11.4</v>
      </c>
      <c r="K183" s="17">
        <v>-11.4</v>
      </c>
      <c r="L183" s="17">
        <v>-8.2</v>
      </c>
      <c r="M183" s="17">
        <v>-10.1</v>
      </c>
      <c r="N183">
        <v>-10.5</v>
      </c>
      <c r="O183" s="17">
        <v>-10.5</v>
      </c>
      <c r="P183" s="17">
        <v>-0.4</v>
      </c>
      <c r="Q183" s="17">
        <v>-3</v>
      </c>
      <c r="R183" s="17">
        <v>-13.8</v>
      </c>
      <c r="S183">
        <v>-10.1</v>
      </c>
      <c r="T183" s="17">
        <v>-2.2</v>
      </c>
      <c r="U183" s="17">
        <v>-12.6</v>
      </c>
    </row>
    <row r="184" spans="1:21" ht="12.75">
      <c r="A184" t="s">
        <v>478</v>
      </c>
      <c r="B184" s="42">
        <v>1.7</v>
      </c>
      <c r="C184" s="42">
        <v>1.1</v>
      </c>
      <c r="D184" s="42">
        <v>1.4</v>
      </c>
      <c r="E184" s="42">
        <v>0.6</v>
      </c>
      <c r="F184" s="42">
        <v>1.7</v>
      </c>
      <c r="G184" s="42">
        <v>1.4</v>
      </c>
      <c r="H184" s="42">
        <v>1.4</v>
      </c>
      <c r="I184" s="42">
        <v>-0.1</v>
      </c>
      <c r="J184" s="42">
        <v>-12.4</v>
      </c>
      <c r="K184" s="54">
        <v>-11.7</v>
      </c>
      <c r="L184" s="54">
        <v>-8.4</v>
      </c>
      <c r="M184" s="54">
        <v>-12.1</v>
      </c>
      <c r="N184" s="42">
        <v>-10.4</v>
      </c>
      <c r="O184" s="54">
        <v>-9.9</v>
      </c>
      <c r="P184" s="54">
        <v>-0.6</v>
      </c>
      <c r="Q184" s="42">
        <v>-12.5</v>
      </c>
      <c r="R184" s="42">
        <v>-14.2</v>
      </c>
      <c r="S184" s="42">
        <v>-10.2</v>
      </c>
      <c r="T184" s="54">
        <v>-2.3</v>
      </c>
      <c r="U184" s="17"/>
    </row>
    <row r="185" spans="1:21" ht="12.75">
      <c r="A185" t="s">
        <v>479</v>
      </c>
      <c r="B185" s="54">
        <v>2.4</v>
      </c>
      <c r="C185" s="54">
        <v>1.7</v>
      </c>
      <c r="D185" s="54">
        <v>1.9</v>
      </c>
      <c r="E185" s="54">
        <v>1.1</v>
      </c>
      <c r="F185" s="54">
        <v>2.3</v>
      </c>
      <c r="G185" s="54">
        <v>2</v>
      </c>
      <c r="H185" s="54">
        <v>1.7</v>
      </c>
      <c r="I185" s="54">
        <v>0.2</v>
      </c>
      <c r="J185" s="54">
        <v>-11.8</v>
      </c>
      <c r="K185" s="54">
        <v>-11.3</v>
      </c>
      <c r="L185" s="54">
        <v>-8.3</v>
      </c>
      <c r="M185" s="54">
        <v>-11.2</v>
      </c>
      <c r="N185" s="54">
        <v>-10.3</v>
      </c>
      <c r="O185" s="54">
        <v>-10.2</v>
      </c>
      <c r="P185" s="54">
        <v>-0.3</v>
      </c>
      <c r="Q185" s="54">
        <v>-8.3</v>
      </c>
      <c r="R185" s="54">
        <v>-14.3</v>
      </c>
      <c r="S185" s="54">
        <v>-10.4</v>
      </c>
      <c r="T185" s="54">
        <v>-2.1</v>
      </c>
      <c r="U185" s="17"/>
    </row>
    <row r="186" spans="1:21" ht="12.75">
      <c r="A186" t="s">
        <v>471</v>
      </c>
      <c r="B186" s="51">
        <v>2.2</v>
      </c>
      <c r="C186" s="51">
        <v>1.5</v>
      </c>
      <c r="D186" s="51">
        <v>1.8</v>
      </c>
      <c r="E186" s="51">
        <v>0.9</v>
      </c>
      <c r="F186" s="51">
        <v>2.1</v>
      </c>
      <c r="G186" s="51">
        <v>2</v>
      </c>
      <c r="H186" s="51">
        <v>1.8</v>
      </c>
      <c r="I186" s="51">
        <v>0.1</v>
      </c>
      <c r="J186" s="52">
        <v>-12.7</v>
      </c>
      <c r="K186" s="17">
        <v>-12.5</v>
      </c>
      <c r="L186" s="17">
        <v>-9.6</v>
      </c>
      <c r="M186" s="17">
        <v>-12.3</v>
      </c>
      <c r="N186">
        <v>-11.5</v>
      </c>
      <c r="O186" s="17">
        <v>-11.3</v>
      </c>
      <c r="P186" s="17">
        <v>-0.5</v>
      </c>
      <c r="Q186" s="17">
        <v>-13</v>
      </c>
      <c r="R186" s="17">
        <v>-14.1</v>
      </c>
      <c r="S186">
        <v>-10.6</v>
      </c>
      <c r="T186" s="17">
        <v>-2.4</v>
      </c>
      <c r="U186" s="17">
        <v>-22.9</v>
      </c>
    </row>
    <row r="226" spans="1:21" ht="38.25">
      <c r="A226" t="s">
        <v>306</v>
      </c>
      <c r="B226" s="52" t="s">
        <v>278</v>
      </c>
      <c r="C226" s="52" t="s">
        <v>279</v>
      </c>
      <c r="D226" s="52" t="s">
        <v>280</v>
      </c>
      <c r="E226" s="52" t="s">
        <v>298</v>
      </c>
      <c r="F226" s="52" t="s">
        <v>281</v>
      </c>
      <c r="G226" s="52" t="s">
        <v>282</v>
      </c>
      <c r="H226" s="52" t="s">
        <v>283</v>
      </c>
      <c r="I226" s="52" t="s">
        <v>284</v>
      </c>
      <c r="J226" s="52" t="s">
        <v>612</v>
      </c>
      <c r="K226" s="58" t="s">
        <v>613</v>
      </c>
      <c r="L226" s="58" t="s">
        <v>614</v>
      </c>
      <c r="M226" s="58" t="s">
        <v>615</v>
      </c>
      <c r="N226" s="58" t="s">
        <v>616</v>
      </c>
      <c r="O226" s="58" t="s">
        <v>617</v>
      </c>
      <c r="P226" s="58" t="s">
        <v>268</v>
      </c>
      <c r="Q226" s="58" t="s">
        <v>186</v>
      </c>
      <c r="R226" s="58" t="s">
        <v>269</v>
      </c>
      <c r="S226" s="58" t="s">
        <v>271</v>
      </c>
      <c r="T226" s="58" t="s">
        <v>267</v>
      </c>
      <c r="U226" s="58" t="s">
        <v>270</v>
      </c>
    </row>
    <row r="227" spans="1:20" ht="12.75">
      <c r="A227" t="s">
        <v>308</v>
      </c>
      <c r="B227" s="42">
        <v>79.45333333333333</v>
      </c>
      <c r="C227" s="42">
        <v>79.86666666666666</v>
      </c>
      <c r="D227" s="42">
        <v>79.99333333333334</v>
      </c>
      <c r="E227" s="42">
        <v>75.56</v>
      </c>
      <c r="F227" s="42">
        <v>79.20666666666668</v>
      </c>
      <c r="G227" s="42">
        <v>86.72857142857141</v>
      </c>
      <c r="H227" s="42">
        <v>80.92666666666668</v>
      </c>
      <c r="I227" s="42">
        <v>75.26</v>
      </c>
      <c r="J227" s="42">
        <v>81.01333333333332</v>
      </c>
      <c r="K227" s="42">
        <v>77.68666666666665</v>
      </c>
      <c r="L227" s="42">
        <v>75.32</v>
      </c>
      <c r="M227" s="42">
        <v>71.20666666666668</v>
      </c>
      <c r="N227" s="42">
        <v>80.18666666666667</v>
      </c>
      <c r="O227" s="42">
        <v>79.98</v>
      </c>
      <c r="P227" s="42">
        <v>78.32</v>
      </c>
      <c r="Q227" s="42">
        <v>80.83333333333333</v>
      </c>
      <c r="R227" s="42">
        <v>68.04666666666668</v>
      </c>
      <c r="S227" s="42">
        <v>81.63333333333334</v>
      </c>
      <c r="T227" s="42">
        <v>75.85333333333332</v>
      </c>
    </row>
    <row r="228" spans="1:21" ht="12.75">
      <c r="A228" s="41" t="s">
        <v>295</v>
      </c>
      <c r="B228" s="51">
        <v>72.34</v>
      </c>
      <c r="C228" s="51">
        <v>73.04</v>
      </c>
      <c r="D228" s="51">
        <v>71.57333333333334</v>
      </c>
      <c r="E228" s="51">
        <v>70.4</v>
      </c>
      <c r="F228" s="51">
        <v>71.18</v>
      </c>
      <c r="G228" s="51">
        <v>76.76666666666667</v>
      </c>
      <c r="H228" s="51">
        <v>70.38</v>
      </c>
      <c r="I228" s="51">
        <v>67.06666666666666</v>
      </c>
      <c r="J228" s="51">
        <v>62.75333333333334</v>
      </c>
      <c r="K228" s="54">
        <v>57.26666666666667</v>
      </c>
      <c r="L228" s="54">
        <v>64.9</v>
      </c>
      <c r="M228" s="54">
        <v>52.99333333333334</v>
      </c>
      <c r="N228" s="42">
        <v>62.593333333333334</v>
      </c>
      <c r="O228" s="42">
        <v>61.173333333333325</v>
      </c>
      <c r="P228" s="54">
        <v>68.19333333333333</v>
      </c>
      <c r="Q228" s="42">
        <v>76.1</v>
      </c>
      <c r="R228" s="42">
        <v>52.733333333333334</v>
      </c>
      <c r="S228" s="42">
        <v>35.413333333333334</v>
      </c>
      <c r="T228" s="54">
        <v>57.83333333333333</v>
      </c>
      <c r="U228" t="s">
        <v>307</v>
      </c>
    </row>
    <row r="229" spans="1:20" ht="25.5">
      <c r="A229" s="104" t="s">
        <v>460</v>
      </c>
      <c r="B229" s="54">
        <v>76.77333333333333</v>
      </c>
      <c r="C229" s="54">
        <v>77.74666666666667</v>
      </c>
      <c r="D229" s="54">
        <v>75.65333333333334</v>
      </c>
      <c r="E229" s="54">
        <v>75.00666666666666</v>
      </c>
      <c r="F229" s="54">
        <v>76.11333333333332</v>
      </c>
      <c r="G229" s="54">
        <v>81.63333333333334</v>
      </c>
      <c r="H229" s="54">
        <v>75.86666666666666</v>
      </c>
      <c r="I229" s="54">
        <v>75.9</v>
      </c>
      <c r="J229" s="54">
        <v>95.35333333333331</v>
      </c>
      <c r="K229" s="54">
        <v>92.90666666666667</v>
      </c>
      <c r="L229" s="54">
        <v>83.08666666666666</v>
      </c>
      <c r="M229" s="54">
        <v>84.28</v>
      </c>
      <c r="N229" s="42">
        <v>95.56666666666668</v>
      </c>
      <c r="O229" s="42">
        <v>95.26666666666667</v>
      </c>
      <c r="P229" s="54">
        <v>78.70666666666668</v>
      </c>
      <c r="Q229" s="42">
        <v>80.96</v>
      </c>
      <c r="R229" s="42">
        <v>81.18</v>
      </c>
      <c r="S229" s="42">
        <v>81.54</v>
      </c>
      <c r="T229" s="54">
        <v>76.50666666666665</v>
      </c>
    </row>
    <row r="230" spans="1:20" ht="25.5">
      <c r="A230" s="104" t="s">
        <v>461</v>
      </c>
      <c r="B230" s="54">
        <v>77.79</v>
      </c>
      <c r="C230" s="54">
        <v>78.05</v>
      </c>
      <c r="D230" s="54">
        <v>76.61</v>
      </c>
      <c r="E230" s="54">
        <v>74.67</v>
      </c>
      <c r="F230" s="54">
        <v>75.64</v>
      </c>
      <c r="G230" s="54">
        <v>81.74</v>
      </c>
      <c r="H230" s="54">
        <v>77.93</v>
      </c>
      <c r="I230" s="54">
        <v>76.99</v>
      </c>
      <c r="J230" s="54">
        <v>87.75</v>
      </c>
      <c r="K230" s="54">
        <v>86.1</v>
      </c>
      <c r="L230" s="54">
        <v>76.8</v>
      </c>
      <c r="M230" s="54">
        <v>75.84</v>
      </c>
      <c r="N230" s="42">
        <v>85.62</v>
      </c>
      <c r="O230" s="42">
        <v>88.7</v>
      </c>
      <c r="P230" s="54">
        <v>79.32</v>
      </c>
      <c r="Q230" s="42">
        <v>81.45</v>
      </c>
      <c r="R230" s="42">
        <v>74.12</v>
      </c>
      <c r="S230" s="42">
        <v>82.68</v>
      </c>
      <c r="T230" s="54">
        <v>74.92</v>
      </c>
    </row>
    <row r="231" spans="1:20" ht="12.75">
      <c r="A231" t="s">
        <v>441</v>
      </c>
      <c r="B231" s="42">
        <v>69.51333333333332</v>
      </c>
      <c r="C231" s="42">
        <v>68.20666666666665</v>
      </c>
      <c r="D231" s="42">
        <v>70.18666666666665</v>
      </c>
      <c r="E231" s="42">
        <v>68.92</v>
      </c>
      <c r="F231" s="42">
        <v>66.12666666666668</v>
      </c>
      <c r="G231" s="42">
        <v>73.75333333333332</v>
      </c>
      <c r="H231" s="42">
        <v>66.48666666666666</v>
      </c>
      <c r="I231" s="42">
        <v>63.593333333333334</v>
      </c>
      <c r="J231" s="42">
        <v>53.24</v>
      </c>
      <c r="K231" s="54">
        <v>51.04</v>
      </c>
      <c r="L231" s="54">
        <v>59.853333333333325</v>
      </c>
      <c r="M231" s="54">
        <v>46.306666666666665</v>
      </c>
      <c r="N231" s="42">
        <v>53.53333333333333</v>
      </c>
      <c r="O231" s="42">
        <v>52.33333333333333</v>
      </c>
      <c r="P231" s="54">
        <v>62.42</v>
      </c>
      <c r="Q231" s="42">
        <v>41.333333333333336</v>
      </c>
      <c r="R231" s="42">
        <v>53.3</v>
      </c>
      <c r="S231" s="42">
        <v>29.92666666666667</v>
      </c>
      <c r="T231" s="54">
        <v>55.98666666666667</v>
      </c>
    </row>
    <row r="232" spans="1:20" ht="25.5">
      <c r="A232" s="104" t="s">
        <v>480</v>
      </c>
      <c r="B232" s="42">
        <v>75.81333333333333</v>
      </c>
      <c r="C232" s="42">
        <v>76.11333333333332</v>
      </c>
      <c r="D232" s="42">
        <v>74.92</v>
      </c>
      <c r="E232" s="42">
        <v>73.94</v>
      </c>
      <c r="F232" s="42">
        <v>74.46666666666667</v>
      </c>
      <c r="G232" s="42">
        <v>80.77333333333334</v>
      </c>
      <c r="H232" s="42">
        <v>74.97333333333334</v>
      </c>
      <c r="I232" s="42">
        <v>75.26</v>
      </c>
      <c r="J232" s="42">
        <v>92.55333333333331</v>
      </c>
      <c r="K232" s="42">
        <v>93.03333333333333</v>
      </c>
      <c r="L232" s="42">
        <v>83.6</v>
      </c>
      <c r="M232" s="42">
        <v>83.22666666666667</v>
      </c>
      <c r="N232" s="42">
        <v>93.38</v>
      </c>
      <c r="O232" s="42">
        <v>94.94</v>
      </c>
      <c r="P232" s="42">
        <v>77.71333333333332</v>
      </c>
      <c r="Q232" s="42">
        <v>73.07333333333334</v>
      </c>
      <c r="R232" s="42">
        <v>81.15333333333334</v>
      </c>
      <c r="S232" s="42">
        <v>84.75333333333333</v>
      </c>
      <c r="T232" s="42">
        <v>75.95333333333333</v>
      </c>
    </row>
    <row r="233" spans="1:20" ht="25.5">
      <c r="A233" s="104" t="s">
        <v>481</v>
      </c>
      <c r="B233" s="42">
        <v>75.16</v>
      </c>
      <c r="C233" s="42">
        <v>77.62</v>
      </c>
      <c r="D233" s="42">
        <v>74.69</v>
      </c>
      <c r="E233" s="42">
        <v>73.84</v>
      </c>
      <c r="F233" s="42">
        <v>74.75</v>
      </c>
      <c r="G233" s="42">
        <v>82.46</v>
      </c>
      <c r="H233" s="42">
        <v>74.77</v>
      </c>
      <c r="I233" s="42">
        <v>74.83</v>
      </c>
      <c r="J233" s="42">
        <v>86.35</v>
      </c>
      <c r="K233" s="42">
        <v>92.22</v>
      </c>
      <c r="L233" s="42">
        <v>81.51</v>
      </c>
      <c r="M233" s="42">
        <v>78.22</v>
      </c>
      <c r="N233" s="42">
        <v>92.82</v>
      </c>
      <c r="O233" s="42">
        <v>92.3</v>
      </c>
      <c r="P233" s="42">
        <v>77.38</v>
      </c>
      <c r="Q233" s="42">
        <v>73.67</v>
      </c>
      <c r="R233" s="42">
        <v>73.47</v>
      </c>
      <c r="S233" s="42">
        <v>84.85</v>
      </c>
      <c r="T233" s="42">
        <v>76.8</v>
      </c>
    </row>
    <row r="234" spans="1:20" ht="12.75">
      <c r="A234" t="s">
        <v>469</v>
      </c>
      <c r="B234" s="54">
        <v>67.82000000000001</v>
      </c>
      <c r="C234" s="54">
        <v>68.84666666666665</v>
      </c>
      <c r="D234" s="54">
        <v>70.01333333333334</v>
      </c>
      <c r="E234" s="54">
        <v>68.07333333333332</v>
      </c>
      <c r="F234" s="54">
        <v>65.45333333333335</v>
      </c>
      <c r="G234" s="54">
        <v>73.72</v>
      </c>
      <c r="H234" s="54">
        <v>66.86666666666665</v>
      </c>
      <c r="I234" s="54">
        <v>62.65333333333333</v>
      </c>
      <c r="J234" s="54">
        <v>52.940000000000005</v>
      </c>
      <c r="K234" s="54">
        <v>49.86666666666666</v>
      </c>
      <c r="L234" s="54">
        <v>59.93333333333333</v>
      </c>
      <c r="M234" s="54">
        <v>43.186666666666675</v>
      </c>
      <c r="N234" s="54">
        <v>53.24666666666666</v>
      </c>
      <c r="O234" s="54">
        <v>51.03999999999999</v>
      </c>
      <c r="P234" s="54">
        <v>65.79999999999998</v>
      </c>
      <c r="Q234" s="54">
        <v>51.07999999999999</v>
      </c>
      <c r="R234" s="54">
        <v>51.99333333333333</v>
      </c>
      <c r="S234" s="54">
        <v>29.113333333333337</v>
      </c>
      <c r="T234" s="54">
        <v>54.15333333333333</v>
      </c>
    </row>
    <row r="235" spans="1:20" ht="25.5">
      <c r="A235" s="104" t="s">
        <v>482</v>
      </c>
      <c r="B235" s="54">
        <v>73.84</v>
      </c>
      <c r="C235" s="54">
        <v>75.08</v>
      </c>
      <c r="D235" s="54">
        <v>74.08</v>
      </c>
      <c r="E235" s="54">
        <v>73.21333333333334</v>
      </c>
      <c r="F235" s="54">
        <v>72.32666666666667</v>
      </c>
      <c r="G235" s="54">
        <v>80.16</v>
      </c>
      <c r="H235" s="54">
        <v>73.22</v>
      </c>
      <c r="I235" s="54">
        <v>73.2</v>
      </c>
      <c r="J235" s="54">
        <v>92.84</v>
      </c>
      <c r="K235" s="54">
        <v>90.34</v>
      </c>
      <c r="L235" s="54">
        <v>79.93333333333334</v>
      </c>
      <c r="M235" s="54">
        <v>79.74666666666667</v>
      </c>
      <c r="N235" s="54">
        <v>93.01333333333332</v>
      </c>
      <c r="O235" s="54">
        <v>93.88666666666664</v>
      </c>
      <c r="P235" s="54">
        <v>76.24</v>
      </c>
      <c r="Q235" s="54">
        <v>71.84666666666666</v>
      </c>
      <c r="R235" s="54">
        <v>81.67333333333333</v>
      </c>
      <c r="S235" s="54">
        <v>82.81333333333332</v>
      </c>
      <c r="T235" s="54">
        <v>73.27333333333333</v>
      </c>
    </row>
    <row r="236" spans="1:20" ht="25.5">
      <c r="A236" s="104" t="s">
        <v>483</v>
      </c>
      <c r="B236" s="54">
        <v>74.9</v>
      </c>
      <c r="C236" s="54">
        <v>75.53</v>
      </c>
      <c r="D236" s="54">
        <v>73.99</v>
      </c>
      <c r="E236" s="54">
        <v>72.37</v>
      </c>
      <c r="F236" s="54">
        <v>73.57</v>
      </c>
      <c r="G236" s="54">
        <v>76.77</v>
      </c>
      <c r="H236" s="54">
        <v>73.73</v>
      </c>
      <c r="I236" s="54">
        <v>74.28</v>
      </c>
      <c r="J236" s="54">
        <v>89.78</v>
      </c>
      <c r="K236" s="54">
        <v>88.17</v>
      </c>
      <c r="L236" s="54">
        <v>78.94</v>
      </c>
      <c r="M236" s="54">
        <v>72.98</v>
      </c>
      <c r="N236" s="54">
        <v>89.2</v>
      </c>
      <c r="O236" s="54">
        <v>92.65</v>
      </c>
      <c r="P236" s="54">
        <v>76.28</v>
      </c>
      <c r="Q236" s="54">
        <v>75.07</v>
      </c>
      <c r="R236" s="54">
        <v>79.96</v>
      </c>
      <c r="S236" s="54">
        <v>81.56</v>
      </c>
      <c r="T236" s="54">
        <v>75.24</v>
      </c>
    </row>
    <row r="237" spans="1:21" ht="12.75">
      <c r="A237" t="s">
        <v>299</v>
      </c>
      <c r="B237" s="51">
        <v>68.89333333333335</v>
      </c>
      <c r="C237" s="51">
        <v>68.93333333333334</v>
      </c>
      <c r="D237" s="51">
        <v>70.04666666666668</v>
      </c>
      <c r="E237" s="51">
        <v>68.33333333333333</v>
      </c>
      <c r="F237" s="51">
        <v>66.76</v>
      </c>
      <c r="G237" s="51">
        <v>73.55333333333334</v>
      </c>
      <c r="H237" s="51">
        <v>67.52</v>
      </c>
      <c r="I237" s="51">
        <v>63.48666666666667</v>
      </c>
      <c r="J237" s="51">
        <v>51.62</v>
      </c>
      <c r="K237" s="54">
        <v>48.72666666666667</v>
      </c>
      <c r="L237" s="54">
        <v>59.57333333333334</v>
      </c>
      <c r="M237" s="54">
        <v>42.78</v>
      </c>
      <c r="N237" s="42">
        <v>53.39333333333334</v>
      </c>
      <c r="O237" s="42">
        <v>51.1</v>
      </c>
      <c r="P237" s="54">
        <v>64.6</v>
      </c>
      <c r="Q237" s="42">
        <v>47.04666666666666</v>
      </c>
      <c r="R237" s="42">
        <v>52.70666666666667</v>
      </c>
      <c r="S237" s="42">
        <v>31.85333333333333</v>
      </c>
      <c r="T237" s="54">
        <v>56.3</v>
      </c>
      <c r="U237" t="s">
        <v>307</v>
      </c>
    </row>
    <row r="238" spans="1:20" ht="25.5">
      <c r="A238" s="104" t="s">
        <v>463</v>
      </c>
      <c r="B238" s="54">
        <v>76.41333333333334</v>
      </c>
      <c r="C238" s="54">
        <v>77.40666666666668</v>
      </c>
      <c r="D238" s="54">
        <v>75.89333333333335</v>
      </c>
      <c r="E238" s="54">
        <v>74.48666666666666</v>
      </c>
      <c r="F238" s="54">
        <v>75.53333333333333</v>
      </c>
      <c r="G238" s="54">
        <v>81.68666666666668</v>
      </c>
      <c r="H238" s="54">
        <v>76.05333333333333</v>
      </c>
      <c r="I238" s="54">
        <v>76.2</v>
      </c>
      <c r="J238" s="54">
        <v>93.81333333333333</v>
      </c>
      <c r="K238" s="54">
        <v>93.68</v>
      </c>
      <c r="L238" s="54">
        <v>83.5</v>
      </c>
      <c r="M238" s="54">
        <v>84.74666666666667</v>
      </c>
      <c r="N238" s="42">
        <v>96.22</v>
      </c>
      <c r="O238" s="42">
        <v>95.72666666666665</v>
      </c>
      <c r="P238" s="54">
        <v>77.83333333333333</v>
      </c>
      <c r="Q238" s="42">
        <v>75.45</v>
      </c>
      <c r="R238" s="42">
        <v>82.1</v>
      </c>
      <c r="S238" s="42">
        <v>80.20666666666666</v>
      </c>
      <c r="T238" s="54">
        <v>77.07333333333332</v>
      </c>
    </row>
    <row r="239" spans="1:20" ht="25.5">
      <c r="A239" s="104" t="s">
        <v>462</v>
      </c>
      <c r="B239" s="54">
        <v>75.66</v>
      </c>
      <c r="C239" s="54">
        <v>76.65</v>
      </c>
      <c r="D239" s="54">
        <v>75.78</v>
      </c>
      <c r="E239" s="54">
        <v>73.73</v>
      </c>
      <c r="F239" s="54">
        <v>75.2</v>
      </c>
      <c r="G239" s="54">
        <v>80.44</v>
      </c>
      <c r="H239" s="54">
        <v>75.47</v>
      </c>
      <c r="I239" s="54">
        <v>76.3</v>
      </c>
      <c r="J239" s="54">
        <v>84.1</v>
      </c>
      <c r="K239" s="54">
        <v>86.94</v>
      </c>
      <c r="L239" s="54">
        <v>77.76</v>
      </c>
      <c r="M239" s="54">
        <v>77.49</v>
      </c>
      <c r="N239" s="42">
        <v>88.22</v>
      </c>
      <c r="O239" s="42">
        <v>90.46</v>
      </c>
      <c r="P239" s="54">
        <v>76.6</v>
      </c>
      <c r="Q239" s="42">
        <v>74.18</v>
      </c>
      <c r="R239" s="42">
        <v>82.59</v>
      </c>
      <c r="S239" s="42">
        <v>81.11</v>
      </c>
      <c r="T239" s="54">
        <v>75.39</v>
      </c>
    </row>
    <row r="240" spans="2:20" ht="12.75">
      <c r="B240" s="42"/>
      <c r="C240" s="42"/>
      <c r="D240" s="42"/>
      <c r="E240" s="42"/>
      <c r="F240" s="42"/>
      <c r="G240" s="42"/>
      <c r="H240" s="42"/>
      <c r="I240" s="42"/>
      <c r="J240" s="42"/>
      <c r="K240" s="54"/>
      <c r="L240" s="54"/>
      <c r="M240" s="54"/>
      <c r="N240" s="42"/>
      <c r="O240" s="42"/>
      <c r="P240" s="54"/>
      <c r="Q240" s="42"/>
      <c r="R240" s="42"/>
      <c r="S240" s="42"/>
      <c r="T240" s="54"/>
    </row>
    <row r="241" spans="2:10" ht="12.75">
      <c r="B241" s="51"/>
      <c r="C241" s="51"/>
      <c r="D241" s="51"/>
      <c r="E241" s="51"/>
      <c r="F241" s="51"/>
      <c r="G241" s="51"/>
      <c r="H241" s="51"/>
      <c r="I241" s="51"/>
      <c r="J241" s="52"/>
    </row>
    <row r="279" spans="1:20" ht="38.25">
      <c r="A279" s="17" t="s">
        <v>464</v>
      </c>
      <c r="B279" s="52" t="s">
        <v>278</v>
      </c>
      <c r="C279" s="52" t="s">
        <v>279</v>
      </c>
      <c r="D279" s="52" t="s">
        <v>280</v>
      </c>
      <c r="E279" s="52" t="s">
        <v>298</v>
      </c>
      <c r="F279" s="52" t="s">
        <v>281</v>
      </c>
      <c r="G279" s="52" t="s">
        <v>282</v>
      </c>
      <c r="H279" s="52" t="s">
        <v>283</v>
      </c>
      <c r="I279" s="52" t="s">
        <v>284</v>
      </c>
      <c r="J279" s="52" t="s">
        <v>612</v>
      </c>
      <c r="K279" s="58" t="s">
        <v>613</v>
      </c>
      <c r="L279" s="58" t="s">
        <v>614</v>
      </c>
      <c r="M279" s="58" t="s">
        <v>615</v>
      </c>
      <c r="N279" s="58" t="s">
        <v>616</v>
      </c>
      <c r="O279" s="58" t="s">
        <v>617</v>
      </c>
      <c r="P279" s="58" t="s">
        <v>268</v>
      </c>
      <c r="Q279" s="58" t="s">
        <v>186</v>
      </c>
      <c r="R279" s="58" t="s">
        <v>269</v>
      </c>
      <c r="S279" s="58" t="s">
        <v>271</v>
      </c>
      <c r="T279" s="58" t="s">
        <v>267</v>
      </c>
    </row>
    <row r="280" spans="1:20" ht="12.75">
      <c r="A280" s="41" t="s">
        <v>295</v>
      </c>
      <c r="B280" s="42">
        <v>-7.11333333333333</v>
      </c>
      <c r="C280" s="42">
        <v>-6.826666666666654</v>
      </c>
      <c r="D280" s="42">
        <v>-8.42</v>
      </c>
      <c r="E280" s="42">
        <v>-5.16</v>
      </c>
      <c r="F280" s="42">
        <v>-8.02666666666667</v>
      </c>
      <c r="G280" s="42">
        <v>-9.961904761904748</v>
      </c>
      <c r="H280" s="42">
        <v>-10.546666666666681</v>
      </c>
      <c r="I280" s="42">
        <v>-8.193333333333342</v>
      </c>
      <c r="J280" s="42">
        <v>-18.26</v>
      </c>
      <c r="K280" s="42">
        <v>-20.42</v>
      </c>
      <c r="L280" s="42">
        <v>-10.42</v>
      </c>
      <c r="M280" s="42">
        <v>-18.21333333333334</v>
      </c>
      <c r="N280" s="42">
        <v>-17.593333333333334</v>
      </c>
      <c r="O280" s="42">
        <v>-18.80666666666668</v>
      </c>
      <c r="P280" s="42">
        <v>-10.126666666666665</v>
      </c>
      <c r="Q280" s="42">
        <v>-4.733333333333334</v>
      </c>
      <c r="R280" s="42">
        <v>-15.313333333333347</v>
      </c>
      <c r="S280" s="42">
        <v>-46.22</v>
      </c>
      <c r="T280" s="42">
        <v>-18.02</v>
      </c>
    </row>
    <row r="281" spans="1:20" ht="25.5">
      <c r="A281" s="104" t="s">
        <v>460</v>
      </c>
      <c r="B281" s="42">
        <v>-2.680000000000007</v>
      </c>
      <c r="C281" s="42">
        <v>-2.1199999999999903</v>
      </c>
      <c r="D281" s="42">
        <v>-4.34</v>
      </c>
      <c r="E281" s="42">
        <v>-0.5533333333333417</v>
      </c>
      <c r="F281" s="42">
        <v>-3.093333333333362</v>
      </c>
      <c r="G281" s="42">
        <v>-5.095238095238074</v>
      </c>
      <c r="H281" s="42">
        <v>-5.0600000000000165</v>
      </c>
      <c r="I281" s="42">
        <v>0.6400000000000006</v>
      </c>
      <c r="J281" s="42">
        <v>14.34</v>
      </c>
      <c r="K281" s="42">
        <v>15.22</v>
      </c>
      <c r="L281" s="42">
        <v>7.766666666666666</v>
      </c>
      <c r="M281" s="42">
        <v>13.073333333333323</v>
      </c>
      <c r="N281" s="42">
        <v>15.38</v>
      </c>
      <c r="O281" s="42">
        <v>15.286666666666662</v>
      </c>
      <c r="P281" s="42">
        <v>0.3866666666666845</v>
      </c>
      <c r="Q281" s="42">
        <v>0.12666666666666515</v>
      </c>
      <c r="R281" s="42">
        <v>13.133333333333326</v>
      </c>
      <c r="S281" s="42">
        <v>-0.09333333333333371</v>
      </c>
      <c r="T281" s="42">
        <v>0.6533333333333218</v>
      </c>
    </row>
    <row r="282" spans="1:20" ht="25.5">
      <c r="A282" s="104" t="s">
        <v>461</v>
      </c>
      <c r="B282" s="42">
        <v>-1.663333333333327</v>
      </c>
      <c r="C282" s="42">
        <v>-1.8166666666666629</v>
      </c>
      <c r="D282" s="42">
        <v>-3.38333333333334</v>
      </c>
      <c r="E282" s="42">
        <v>-0.8900000000000006</v>
      </c>
      <c r="F282" s="42">
        <v>-3.566666666666677</v>
      </c>
      <c r="G282" s="42">
        <v>-4.988571428571419</v>
      </c>
      <c r="H282" s="42">
        <v>-2.9966666666666697</v>
      </c>
      <c r="I282" s="42">
        <v>1.7299999999999898</v>
      </c>
      <c r="J282" s="42">
        <v>6.736666666666679</v>
      </c>
      <c r="K282" s="42">
        <v>8.413333333333341</v>
      </c>
      <c r="L282" s="42">
        <v>1.48</v>
      </c>
      <c r="M282" s="42">
        <v>4.633333333333326</v>
      </c>
      <c r="N282" s="42">
        <v>5.433333333333337</v>
      </c>
      <c r="O282" s="42">
        <v>8.72</v>
      </c>
      <c r="P282" s="42">
        <v>1</v>
      </c>
      <c r="Q282" s="42">
        <v>0.6166666666666742</v>
      </c>
      <c r="R282" s="42">
        <v>6.0733333333333235</v>
      </c>
      <c r="S282" s="42">
        <v>1.0466666666666669</v>
      </c>
      <c r="T282" s="42">
        <v>-0.9333333333333229</v>
      </c>
    </row>
    <row r="283" spans="1:20" ht="12.75">
      <c r="A283" t="s">
        <v>441</v>
      </c>
      <c r="B283" s="42">
        <v>-9.940000000000012</v>
      </c>
      <c r="C283" s="42">
        <v>-11.66</v>
      </c>
      <c r="D283" s="42">
        <v>-9.806666666666686</v>
      </c>
      <c r="E283" s="42">
        <v>-6.64</v>
      </c>
      <c r="F283" s="42">
        <v>-13.08</v>
      </c>
      <c r="G283" s="42">
        <v>-12.975238095238097</v>
      </c>
      <c r="H283" s="42">
        <v>-14.44</v>
      </c>
      <c r="I283" s="42">
        <v>-11.666666666666671</v>
      </c>
      <c r="J283" s="42">
        <v>-27.77333333333332</v>
      </c>
      <c r="K283" s="42">
        <v>-26.646666666666654</v>
      </c>
      <c r="L283" s="42">
        <v>-15.466666666666669</v>
      </c>
      <c r="M283" s="42">
        <v>-24.9</v>
      </c>
      <c r="N283" s="42">
        <v>-26.653333333333336</v>
      </c>
      <c r="O283" s="42">
        <v>-27.646666666666675</v>
      </c>
      <c r="P283" s="42">
        <v>-15.9</v>
      </c>
      <c r="Q283" s="42">
        <v>-39.5</v>
      </c>
      <c r="R283" s="42">
        <v>-14.746666666666684</v>
      </c>
      <c r="S283" s="42">
        <v>-51.70666666666667</v>
      </c>
      <c r="T283" s="42">
        <v>-19.866666666666653</v>
      </c>
    </row>
    <row r="284" spans="1:20" ht="12.75">
      <c r="A284" t="s">
        <v>469</v>
      </c>
      <c r="B284" s="42">
        <v>-11.633333333333326</v>
      </c>
      <c r="C284" s="42">
        <v>-11.02</v>
      </c>
      <c r="D284" s="42">
        <v>-9.98</v>
      </c>
      <c r="E284" s="42">
        <v>-7.486666666666679</v>
      </c>
      <c r="F284" s="42">
        <v>-13.75333333333333</v>
      </c>
      <c r="G284" s="42">
        <v>-13.008571428571415</v>
      </c>
      <c r="H284" s="42">
        <v>-14.06</v>
      </c>
      <c r="I284" s="42">
        <v>-12.606666666666676</v>
      </c>
      <c r="J284" s="42">
        <v>-28.073333333333316</v>
      </c>
      <c r="K284" s="42">
        <v>-27.82</v>
      </c>
      <c r="L284" s="42">
        <v>-15.386666666666663</v>
      </c>
      <c r="M284" s="42">
        <v>-28.02</v>
      </c>
      <c r="N284" s="42">
        <v>-26.94</v>
      </c>
      <c r="O284" s="42">
        <v>-28.94</v>
      </c>
      <c r="P284" s="42">
        <v>-12.52</v>
      </c>
      <c r="Q284" s="42">
        <v>-29.753333333333337</v>
      </c>
      <c r="R284" s="42">
        <v>-16.05333333333335</v>
      </c>
      <c r="S284" s="42">
        <v>-52.52</v>
      </c>
      <c r="T284" s="42">
        <v>-21.7</v>
      </c>
    </row>
    <row r="285" spans="1:20" ht="12.75">
      <c r="A285" t="s">
        <v>442</v>
      </c>
      <c r="B285" s="42">
        <v>-11.6</v>
      </c>
      <c r="C285" s="42">
        <v>-12.4</v>
      </c>
      <c r="D285" s="42">
        <v>-10.3</v>
      </c>
      <c r="E285" s="42">
        <v>-8.099999999999994</v>
      </c>
      <c r="F285" s="42">
        <v>-12.5</v>
      </c>
      <c r="G285" s="42">
        <v>-16.2</v>
      </c>
      <c r="H285" s="42">
        <v>-14.4</v>
      </c>
      <c r="I285" s="42">
        <v>-10.8</v>
      </c>
      <c r="J285" s="42">
        <v>-27.9</v>
      </c>
      <c r="K285" s="42"/>
      <c r="L285" s="42"/>
      <c r="M285" s="42"/>
      <c r="N285" s="42"/>
      <c r="O285" s="42"/>
      <c r="P285" s="42"/>
      <c r="Q285" s="42"/>
      <c r="R285" s="42"/>
      <c r="S285" s="42"/>
      <c r="T285" s="42"/>
    </row>
    <row r="286" spans="1:20" ht="12.75">
      <c r="A286" t="s">
        <v>299</v>
      </c>
      <c r="B286" s="42">
        <v>-10.56</v>
      </c>
      <c r="C286" s="42">
        <v>-10.933333333333323</v>
      </c>
      <c r="D286" s="42">
        <v>-9.946666666666658</v>
      </c>
      <c r="E286" s="42">
        <v>-7.226666666666674</v>
      </c>
      <c r="F286" s="42">
        <v>-12.446666666666673</v>
      </c>
      <c r="G286" s="42">
        <v>-13.175238095238072</v>
      </c>
      <c r="H286" s="42">
        <v>-13.40666666666668</v>
      </c>
      <c r="I286" s="42">
        <v>-11.773333333333333</v>
      </c>
      <c r="J286" s="42">
        <v>-29.393333333333324</v>
      </c>
      <c r="K286" s="42">
        <v>-28.96</v>
      </c>
      <c r="L286" s="42">
        <v>-15.746666666666655</v>
      </c>
      <c r="M286" s="42">
        <v>-28.426666666666677</v>
      </c>
      <c r="N286" s="42">
        <v>-26.79333333333333</v>
      </c>
      <c r="O286" s="42">
        <v>-28.88</v>
      </c>
      <c r="P286" s="42">
        <v>-13.72</v>
      </c>
      <c r="Q286" s="42">
        <v>-33.78666666666667</v>
      </c>
      <c r="R286" s="42">
        <v>-15.34</v>
      </c>
      <c r="S286" s="42">
        <v>-49.78</v>
      </c>
      <c r="T286" s="42">
        <v>-19.553333333333327</v>
      </c>
    </row>
    <row r="287" spans="1:20" ht="25.5">
      <c r="A287" s="104" t="s">
        <v>463</v>
      </c>
      <c r="B287" s="42">
        <v>-3.039999999999992</v>
      </c>
      <c r="C287" s="42">
        <v>-2.4599999999999795</v>
      </c>
      <c r="D287" s="42">
        <v>-4.099999999999994</v>
      </c>
      <c r="E287" s="42">
        <v>-1.0733333333333377</v>
      </c>
      <c r="F287" s="42">
        <v>-3.673333333333346</v>
      </c>
      <c r="G287" s="42">
        <v>-5.041904761904732</v>
      </c>
      <c r="H287" s="42">
        <v>-4.873333333333349</v>
      </c>
      <c r="I287" s="42">
        <v>0.9399999999999977</v>
      </c>
      <c r="J287" s="42">
        <v>12.8</v>
      </c>
      <c r="K287" s="42">
        <v>15.993333333333354</v>
      </c>
      <c r="L287" s="42">
        <v>8.180000000000007</v>
      </c>
      <c r="M287" s="42">
        <v>13.54</v>
      </c>
      <c r="N287" s="42">
        <v>16.03333333333333</v>
      </c>
      <c r="O287" s="42">
        <v>15.746666666666641</v>
      </c>
      <c r="P287" s="42">
        <v>-0.4866666666666646</v>
      </c>
      <c r="Q287" s="42">
        <v>-5.383333333333326</v>
      </c>
      <c r="R287" s="42">
        <v>14.053333333333313</v>
      </c>
      <c r="S287" s="42">
        <v>-1.4266666666666765</v>
      </c>
      <c r="T287" s="42">
        <v>1.22</v>
      </c>
    </row>
    <row r="288" spans="1:20" ht="25.5">
      <c r="A288" s="104" t="s">
        <v>462</v>
      </c>
      <c r="B288" s="42">
        <v>-3.7933333333333366</v>
      </c>
      <c r="C288" s="42">
        <v>-3.2166666666666544</v>
      </c>
      <c r="D288" s="42">
        <v>-4.213333333333338</v>
      </c>
      <c r="E288" s="42">
        <v>-1.83</v>
      </c>
      <c r="F288" s="42">
        <v>-4.006666666666675</v>
      </c>
      <c r="G288" s="42">
        <v>-6.288571428571416</v>
      </c>
      <c r="H288" s="42">
        <v>-5.456666666666678</v>
      </c>
      <c r="I288" s="42">
        <v>1.039999999999992</v>
      </c>
      <c r="J288" s="42">
        <v>3.086666666666673</v>
      </c>
      <c r="K288" s="42">
        <v>9.253333333333345</v>
      </c>
      <c r="L288" s="42">
        <v>2.440000000000012</v>
      </c>
      <c r="M288" s="42">
        <v>6.283333333333317</v>
      </c>
      <c r="N288" s="42">
        <v>8.033333333333331</v>
      </c>
      <c r="O288" s="42">
        <v>10.48</v>
      </c>
      <c r="P288" s="42">
        <v>-1.72</v>
      </c>
      <c r="Q288" s="42">
        <v>-6.653333333333322</v>
      </c>
      <c r="R288" s="42">
        <v>14.543333333333322</v>
      </c>
      <c r="S288" s="42">
        <v>-0.5233333333333405</v>
      </c>
      <c r="T288" s="42">
        <v>-0.46333333333332405</v>
      </c>
    </row>
    <row r="290" spans="2:20" ht="12.75">
      <c r="B290" s="42"/>
      <c r="C290" s="42"/>
      <c r="D290" s="42"/>
      <c r="E290" s="42"/>
      <c r="F290" s="42"/>
      <c r="G290" s="42"/>
      <c r="H290" s="42"/>
      <c r="I290" s="42"/>
      <c r="J290" s="42"/>
      <c r="K290" s="42"/>
      <c r="L290" s="42"/>
      <c r="M290" s="42"/>
      <c r="N290" s="42"/>
      <c r="O290" s="42"/>
      <c r="P290" s="42"/>
      <c r="Q290" s="42"/>
      <c r="R290" s="42"/>
      <c r="S290" s="42"/>
      <c r="T290" s="42"/>
    </row>
    <row r="327" spans="1:20" ht="38.25">
      <c r="A327" s="17" t="s">
        <v>464</v>
      </c>
      <c r="B327" s="52" t="s">
        <v>278</v>
      </c>
      <c r="C327" s="52" t="s">
        <v>279</v>
      </c>
      <c r="D327" s="52" t="s">
        <v>280</v>
      </c>
      <c r="E327" s="52" t="s">
        <v>298</v>
      </c>
      <c r="F327" s="52" t="s">
        <v>281</v>
      </c>
      <c r="G327" s="52" t="s">
        <v>282</v>
      </c>
      <c r="H327" s="52" t="s">
        <v>283</v>
      </c>
      <c r="I327" s="52" t="s">
        <v>284</v>
      </c>
      <c r="J327" s="52" t="s">
        <v>612</v>
      </c>
      <c r="K327" s="58" t="s">
        <v>613</v>
      </c>
      <c r="L327" s="58" t="s">
        <v>614</v>
      </c>
      <c r="M327" s="58" t="s">
        <v>615</v>
      </c>
      <c r="N327" s="58" t="s">
        <v>616</v>
      </c>
      <c r="O327" s="58" t="s">
        <v>617</v>
      </c>
      <c r="P327" s="58" t="s">
        <v>268</v>
      </c>
      <c r="Q327" s="58" t="s">
        <v>186</v>
      </c>
      <c r="R327" s="58" t="s">
        <v>269</v>
      </c>
      <c r="S327" s="58" t="s">
        <v>271</v>
      </c>
      <c r="T327" s="58" t="s">
        <v>267</v>
      </c>
    </row>
    <row r="328" spans="1:20" ht="12.75">
      <c r="A328" s="41" t="s">
        <v>295</v>
      </c>
      <c r="B328" s="42">
        <v>-7.11333333333333</v>
      </c>
      <c r="C328" s="42">
        <v>-6.826666666666654</v>
      </c>
      <c r="D328" s="42">
        <v>-8.42</v>
      </c>
      <c r="E328" s="42">
        <v>-5.16</v>
      </c>
      <c r="F328" s="42">
        <v>-8.02666666666667</v>
      </c>
      <c r="G328" s="42">
        <v>-9.961904761904748</v>
      </c>
      <c r="H328" s="42">
        <v>-10.546666666666681</v>
      </c>
      <c r="I328" s="42">
        <v>-8.193333333333342</v>
      </c>
      <c r="J328" s="42">
        <v>-18.26</v>
      </c>
      <c r="K328" s="42">
        <v>-20.42</v>
      </c>
      <c r="L328" s="42">
        <v>-10.42</v>
      </c>
      <c r="M328" s="42">
        <v>-18.21333333333334</v>
      </c>
      <c r="N328" s="42">
        <v>-17.593333333333334</v>
      </c>
      <c r="O328" s="42">
        <v>-18.80666666666668</v>
      </c>
      <c r="P328" s="42">
        <v>-10.126666666666665</v>
      </c>
      <c r="Q328" s="42">
        <v>-4.733333333333334</v>
      </c>
      <c r="R328" s="42">
        <v>-15.313333333333347</v>
      </c>
      <c r="S328" s="42">
        <v>-46.22</v>
      </c>
      <c r="T328" s="42">
        <v>-18.02</v>
      </c>
    </row>
    <row r="329" spans="1:20" ht="25.5">
      <c r="A329" s="104" t="s">
        <v>460</v>
      </c>
      <c r="B329" s="42">
        <v>-2.680000000000007</v>
      </c>
      <c r="C329" s="42">
        <v>-2.1199999999999903</v>
      </c>
      <c r="D329" s="42">
        <v>-4.34</v>
      </c>
      <c r="E329" s="42">
        <v>-0.5533333333333417</v>
      </c>
      <c r="F329" s="42">
        <v>-3.093333333333362</v>
      </c>
      <c r="G329" s="42">
        <v>-5.095238095238074</v>
      </c>
      <c r="H329" s="42">
        <v>-5.0600000000000165</v>
      </c>
      <c r="I329" s="42">
        <v>0.6400000000000006</v>
      </c>
      <c r="J329" s="42">
        <v>14.34</v>
      </c>
      <c r="K329" s="42">
        <v>15.22</v>
      </c>
      <c r="L329" s="42">
        <v>7.766666666666666</v>
      </c>
      <c r="M329" s="42">
        <v>13.073333333333323</v>
      </c>
      <c r="N329" s="42">
        <v>15.38</v>
      </c>
      <c r="O329" s="42">
        <v>15.286666666666662</v>
      </c>
      <c r="P329" s="42">
        <v>0.3866666666666845</v>
      </c>
      <c r="Q329" s="42">
        <v>0.12666666666666515</v>
      </c>
      <c r="R329" s="42">
        <v>13.133333333333326</v>
      </c>
      <c r="S329" s="42">
        <v>-0.09333333333333371</v>
      </c>
      <c r="T329" s="42">
        <v>0.6533333333333218</v>
      </c>
    </row>
    <row r="330" spans="1:20" ht="25.5">
      <c r="A330" s="104" t="s">
        <v>461</v>
      </c>
      <c r="B330" s="42">
        <v>-1.663333333333327</v>
      </c>
      <c r="C330" s="42">
        <v>-1.8166666666666629</v>
      </c>
      <c r="D330" s="42">
        <v>-3.38333333333334</v>
      </c>
      <c r="E330" s="42">
        <v>-0.8900000000000006</v>
      </c>
      <c r="F330" s="42">
        <v>-3.566666666666677</v>
      </c>
      <c r="G330" s="42">
        <v>-4.988571428571419</v>
      </c>
      <c r="H330" s="42">
        <v>-2.9966666666666697</v>
      </c>
      <c r="I330" s="42">
        <v>1.7299999999999898</v>
      </c>
      <c r="J330" s="42">
        <v>6.736666666666679</v>
      </c>
      <c r="K330" s="42">
        <v>8.413333333333341</v>
      </c>
      <c r="L330" s="42">
        <v>1.48</v>
      </c>
      <c r="M330" s="42">
        <v>4.633333333333326</v>
      </c>
      <c r="N330" s="42">
        <v>5.433333333333337</v>
      </c>
      <c r="O330" s="42">
        <v>8.72</v>
      </c>
      <c r="P330" s="42">
        <v>1</v>
      </c>
      <c r="Q330" s="42">
        <v>0.6166666666666742</v>
      </c>
      <c r="R330" s="42">
        <v>6.0733333333333235</v>
      </c>
      <c r="S330" s="42">
        <v>1.0466666666666669</v>
      </c>
      <c r="T330" s="42">
        <v>-0.9333333333333229</v>
      </c>
    </row>
    <row r="331" spans="1:20" ht="12.75">
      <c r="A331" t="s">
        <v>441</v>
      </c>
      <c r="B331" s="42">
        <v>-9.940000000000012</v>
      </c>
      <c r="C331" s="42">
        <v>-11.66</v>
      </c>
      <c r="D331" s="42">
        <v>-9.806666666666686</v>
      </c>
      <c r="E331" s="42">
        <v>-6.64</v>
      </c>
      <c r="F331" s="42">
        <v>-13.08</v>
      </c>
      <c r="G331" s="42">
        <v>-12.975238095238097</v>
      </c>
      <c r="H331" s="42">
        <v>-14.44</v>
      </c>
      <c r="I331" s="42">
        <v>-11.666666666666671</v>
      </c>
      <c r="J331" s="42">
        <v>-27.77333333333332</v>
      </c>
      <c r="K331" s="42">
        <v>-26.646666666666654</v>
      </c>
      <c r="L331" s="42">
        <v>-15.466666666666669</v>
      </c>
      <c r="M331" s="42">
        <v>-24.9</v>
      </c>
      <c r="N331" s="42">
        <v>-26.653333333333336</v>
      </c>
      <c r="O331" s="42">
        <v>-27.646666666666675</v>
      </c>
      <c r="P331" s="42">
        <v>-15.9</v>
      </c>
      <c r="Q331" s="42">
        <v>-39.5</v>
      </c>
      <c r="R331" s="42">
        <v>-14.746666666666684</v>
      </c>
      <c r="S331" s="42">
        <v>-51.70666666666667</v>
      </c>
      <c r="T331" s="42">
        <v>-19.866666666666653</v>
      </c>
    </row>
    <row r="332" spans="1:20" ht="25.5">
      <c r="A332" s="104" t="s">
        <v>480</v>
      </c>
      <c r="B332" s="42">
        <v>-3.64</v>
      </c>
      <c r="C332" s="42">
        <v>-3.7533333333333445</v>
      </c>
      <c r="D332" s="42">
        <v>-5.073333333333338</v>
      </c>
      <c r="E332" s="42">
        <v>-1.62</v>
      </c>
      <c r="F332" s="42">
        <v>-4.740000000000009</v>
      </c>
      <c r="G332" s="42">
        <v>-5.955238095238073</v>
      </c>
      <c r="H332" s="42">
        <v>-5.953333333333333</v>
      </c>
      <c r="I332" s="42">
        <v>0</v>
      </c>
      <c r="J332" s="42">
        <v>11.54</v>
      </c>
      <c r="K332" s="42">
        <v>15.346666666666678</v>
      </c>
      <c r="L332" s="42">
        <v>8.28</v>
      </c>
      <c r="M332" s="42">
        <v>12.02</v>
      </c>
      <c r="N332" s="42">
        <v>13.193333333333328</v>
      </c>
      <c r="O332" s="42">
        <v>14.96</v>
      </c>
      <c r="P332" s="42">
        <v>-0.6066666666666691</v>
      </c>
      <c r="Q332" s="42">
        <v>-7.759999999999991</v>
      </c>
      <c r="R332" s="42">
        <v>13.106666666666655</v>
      </c>
      <c r="S332" s="42">
        <v>3.1199999999999903</v>
      </c>
      <c r="T332" s="42">
        <v>0.10000000000000853</v>
      </c>
    </row>
    <row r="333" spans="1:20" ht="25.5">
      <c r="A333" s="104" t="s">
        <v>481</v>
      </c>
      <c r="B333" s="42">
        <v>-4.2933333333333366</v>
      </c>
      <c r="C333" s="42">
        <v>-2.2466666666666555</v>
      </c>
      <c r="D333" s="42">
        <v>-5.303333333333342</v>
      </c>
      <c r="E333" s="42">
        <v>-1.72</v>
      </c>
      <c r="F333" s="42">
        <v>-4.456666666666678</v>
      </c>
      <c r="G333" s="42">
        <v>-4.26857142857142</v>
      </c>
      <c r="H333" s="42">
        <v>-6.1566666666666805</v>
      </c>
      <c r="I333" s="42">
        <v>-0.4300000000000068</v>
      </c>
      <c r="J333" s="42">
        <v>5.336666666666673</v>
      </c>
      <c r="K333" s="42">
        <v>14.533333333333346</v>
      </c>
      <c r="L333" s="42">
        <v>6.190000000000012</v>
      </c>
      <c r="M333" s="42">
        <v>7.013333333333321</v>
      </c>
      <c r="N333" s="42">
        <v>12.633333333333326</v>
      </c>
      <c r="O333" s="42">
        <v>12.32</v>
      </c>
      <c r="P333" s="42">
        <v>-0.9399999999999977</v>
      </c>
      <c r="Q333" s="42">
        <v>-7.163333333333327</v>
      </c>
      <c r="R333" s="42">
        <v>5.423333333333318</v>
      </c>
      <c r="S333" s="42">
        <v>3.2166666666666544</v>
      </c>
      <c r="T333" s="42">
        <v>0.9466666666666725</v>
      </c>
    </row>
    <row r="334" spans="1:20" ht="12.75">
      <c r="A334" t="s">
        <v>469</v>
      </c>
      <c r="B334" s="42">
        <v>-11.633333333333326</v>
      </c>
      <c r="C334" s="42">
        <v>-11.02</v>
      </c>
      <c r="D334" s="42">
        <v>-9.98</v>
      </c>
      <c r="E334" s="42">
        <v>-7.486666666666679</v>
      </c>
      <c r="F334" s="42">
        <v>-13.75333333333333</v>
      </c>
      <c r="G334" s="42">
        <v>-13.008571428571415</v>
      </c>
      <c r="H334" s="42">
        <v>-14.06</v>
      </c>
      <c r="I334" s="42">
        <v>-12.606666666666676</v>
      </c>
      <c r="J334" s="42">
        <v>-28.073333333333316</v>
      </c>
      <c r="K334" s="42">
        <v>-27.82</v>
      </c>
      <c r="L334" s="42">
        <v>-15.386666666666663</v>
      </c>
      <c r="M334" s="42">
        <v>-28.02</v>
      </c>
      <c r="N334" s="42">
        <v>-26.94</v>
      </c>
      <c r="O334" s="42">
        <v>-28.94</v>
      </c>
      <c r="P334" s="42">
        <v>-12.52</v>
      </c>
      <c r="Q334" s="42">
        <v>-29.753333333333337</v>
      </c>
      <c r="R334" s="42">
        <v>-16.05333333333335</v>
      </c>
      <c r="S334" s="42">
        <v>-52.52</v>
      </c>
      <c r="T334" s="42">
        <v>-21.7</v>
      </c>
    </row>
    <row r="335" spans="1:20" ht="25.5">
      <c r="A335" s="104" t="s">
        <v>482</v>
      </c>
      <c r="B335" s="42">
        <v>-5.61333333333333</v>
      </c>
      <c r="C335" s="42">
        <v>-4.786666666666662</v>
      </c>
      <c r="D335" s="42">
        <v>-5.913333333333341</v>
      </c>
      <c r="E335" s="42">
        <v>-2.346666666666664</v>
      </c>
      <c r="F335" s="42">
        <v>-6.88000000000001</v>
      </c>
      <c r="G335" s="42">
        <v>-6.568571428571417</v>
      </c>
      <c r="H335" s="42">
        <v>-7.706666666666678</v>
      </c>
      <c r="I335" s="42">
        <v>-2.06</v>
      </c>
      <c r="J335" s="42">
        <v>11.826666666666682</v>
      </c>
      <c r="K335" s="42">
        <v>12.65333333333335</v>
      </c>
      <c r="L335" s="42">
        <v>4.613333333333344</v>
      </c>
      <c r="M335" s="42">
        <v>8.539999999999992</v>
      </c>
      <c r="N335" s="42">
        <v>12.826666666666654</v>
      </c>
      <c r="O335" s="42">
        <v>13.906666666666638</v>
      </c>
      <c r="P335" s="42">
        <v>-2.08</v>
      </c>
      <c r="Q335" s="42">
        <v>-8.986666666666665</v>
      </c>
      <c r="R335" s="42">
        <v>13.626666666666651</v>
      </c>
      <c r="S335" s="42">
        <v>1.1799999999999784</v>
      </c>
      <c r="T335" s="42">
        <v>-2.58</v>
      </c>
    </row>
    <row r="336" spans="1:20" ht="25.5">
      <c r="A336" s="104" t="s">
        <v>483</v>
      </c>
      <c r="B336" s="42">
        <v>-4.5533333333333275</v>
      </c>
      <c r="C336" s="42">
        <v>-4.336666666666659</v>
      </c>
      <c r="D336" s="42">
        <v>-6.0033333333333445</v>
      </c>
      <c r="E336" s="42">
        <v>-3.19</v>
      </c>
      <c r="F336" s="42">
        <v>-5.6366666666666845</v>
      </c>
      <c r="G336" s="42">
        <v>-9.958571428571418</v>
      </c>
      <c r="H336" s="42">
        <v>-7.1966666666666725</v>
      </c>
      <c r="I336" s="42">
        <v>-0.980000000000004</v>
      </c>
      <c r="J336" s="42">
        <v>8.76666666666668</v>
      </c>
      <c r="K336" s="42">
        <v>10.483333333333348</v>
      </c>
      <c r="L336" s="42">
        <v>3.62</v>
      </c>
      <c r="M336" s="42">
        <v>1.7733333333333263</v>
      </c>
      <c r="N336" s="42">
        <v>9.013333333333335</v>
      </c>
      <c r="O336" s="42">
        <v>12.67</v>
      </c>
      <c r="P336" s="42">
        <v>-2.039999999999992</v>
      </c>
      <c r="Q336" s="42">
        <v>-5.763333333333335</v>
      </c>
      <c r="R336" s="42">
        <v>11.913333333333313</v>
      </c>
      <c r="S336" s="42">
        <v>-0.07333333333333769</v>
      </c>
      <c r="T336" s="42">
        <v>-0.6133333333333297</v>
      </c>
    </row>
    <row r="337" spans="1:20" ht="12.75">
      <c r="A337" t="s">
        <v>299</v>
      </c>
      <c r="B337" s="42">
        <v>-10.56</v>
      </c>
      <c r="C337" s="42">
        <v>-10.933333333333323</v>
      </c>
      <c r="D337" s="42">
        <v>-9.946666666666658</v>
      </c>
      <c r="E337" s="42">
        <v>-7.226666666666674</v>
      </c>
      <c r="F337" s="42">
        <v>-12.446666666666673</v>
      </c>
      <c r="G337" s="42">
        <v>-13.175238095238072</v>
      </c>
      <c r="H337" s="42">
        <v>-13.40666666666668</v>
      </c>
      <c r="I337" s="42">
        <v>-11.773333333333333</v>
      </c>
      <c r="J337" s="42">
        <v>-29.393333333333324</v>
      </c>
      <c r="K337" s="42">
        <v>-28.96</v>
      </c>
      <c r="L337" s="42">
        <v>-15.746666666666655</v>
      </c>
      <c r="M337" s="42">
        <v>-28.426666666666677</v>
      </c>
      <c r="N337" s="42">
        <v>-26.79333333333333</v>
      </c>
      <c r="O337" s="42">
        <v>-28.88</v>
      </c>
      <c r="P337" s="42">
        <v>-13.72</v>
      </c>
      <c r="Q337" s="42">
        <v>-33.78666666666667</v>
      </c>
      <c r="R337" s="42">
        <v>-15.34</v>
      </c>
      <c r="S337" s="42">
        <v>-49.78</v>
      </c>
      <c r="T337" s="42">
        <v>-19.553333333333327</v>
      </c>
    </row>
    <row r="338" spans="1:20" ht="25.5">
      <c r="A338" s="104" t="s">
        <v>463</v>
      </c>
      <c r="B338" s="42">
        <v>-3.039999999999992</v>
      </c>
      <c r="C338" s="42">
        <v>-2.4599999999999795</v>
      </c>
      <c r="D338" s="42">
        <v>-4.099999999999994</v>
      </c>
      <c r="E338" s="42">
        <v>-1.0733333333333377</v>
      </c>
      <c r="F338" s="42">
        <v>-3.673333333333346</v>
      </c>
      <c r="G338" s="42">
        <v>-5.041904761904732</v>
      </c>
      <c r="H338" s="42">
        <v>-4.873333333333349</v>
      </c>
      <c r="I338" s="42">
        <v>0.9399999999999977</v>
      </c>
      <c r="J338" s="42">
        <v>12.8</v>
      </c>
      <c r="K338" s="42">
        <v>15.993333333333354</v>
      </c>
      <c r="L338" s="42">
        <v>8.180000000000007</v>
      </c>
      <c r="M338" s="42">
        <v>13.54</v>
      </c>
      <c r="N338" s="42">
        <v>16.03333333333333</v>
      </c>
      <c r="O338" s="42">
        <v>15.746666666666641</v>
      </c>
      <c r="P338" s="42">
        <v>-0.4866666666666646</v>
      </c>
      <c r="Q338" s="42">
        <v>-5.383333333333326</v>
      </c>
      <c r="R338" s="42">
        <v>14.053333333333313</v>
      </c>
      <c r="S338" s="42">
        <v>-1.4266666666666765</v>
      </c>
      <c r="T338" s="42">
        <v>1.22</v>
      </c>
    </row>
    <row r="339" spans="1:20" ht="25.5">
      <c r="A339" s="104" t="s">
        <v>462</v>
      </c>
      <c r="B339" s="42">
        <v>-3.7933333333333366</v>
      </c>
      <c r="C339" s="42">
        <v>-3.2166666666666544</v>
      </c>
      <c r="D339" s="42">
        <v>-4.213333333333338</v>
      </c>
      <c r="E339" s="42">
        <v>-1.83</v>
      </c>
      <c r="F339" s="42">
        <v>-4.006666666666675</v>
      </c>
      <c r="G339" s="42">
        <v>-6.288571428571416</v>
      </c>
      <c r="H339" s="42">
        <v>-5.456666666666678</v>
      </c>
      <c r="I339" s="42">
        <v>1.039999999999992</v>
      </c>
      <c r="J339" s="42">
        <v>3.086666666666673</v>
      </c>
      <c r="K339" s="42">
        <v>9.253333333333345</v>
      </c>
      <c r="L339" s="42">
        <v>2.440000000000012</v>
      </c>
      <c r="M339" s="42">
        <v>6.283333333333317</v>
      </c>
      <c r="N339" s="42">
        <v>8.033333333333331</v>
      </c>
      <c r="O339" s="42">
        <v>10.48</v>
      </c>
      <c r="P339" s="42">
        <v>-1.72</v>
      </c>
      <c r="Q339" s="42">
        <v>-6.653333333333322</v>
      </c>
      <c r="R339" s="42">
        <v>14.543333333333322</v>
      </c>
      <c r="S339" s="42">
        <v>-0.5233333333333405</v>
      </c>
      <c r="T339" s="42">
        <v>-0.46333333333332405</v>
      </c>
    </row>
    <row r="414" spans="1:20" ht="38.25">
      <c r="A414" s="17" t="s">
        <v>464</v>
      </c>
      <c r="B414" s="52" t="s">
        <v>278</v>
      </c>
      <c r="C414" s="52" t="s">
        <v>279</v>
      </c>
      <c r="D414" s="52" t="s">
        <v>280</v>
      </c>
      <c r="E414" s="52" t="s">
        <v>298</v>
      </c>
      <c r="F414" s="52" t="s">
        <v>281</v>
      </c>
      <c r="G414" s="52" t="s">
        <v>282</v>
      </c>
      <c r="H414" s="52" t="s">
        <v>283</v>
      </c>
      <c r="I414" s="52" t="s">
        <v>284</v>
      </c>
      <c r="J414" s="52" t="s">
        <v>612</v>
      </c>
      <c r="K414" s="58" t="s">
        <v>613</v>
      </c>
      <c r="L414" s="58" t="s">
        <v>614</v>
      </c>
      <c r="M414" s="58" t="s">
        <v>615</v>
      </c>
      <c r="N414" s="58" t="s">
        <v>616</v>
      </c>
      <c r="O414" s="58" t="s">
        <v>617</v>
      </c>
      <c r="P414" s="58" t="s">
        <v>268</v>
      </c>
      <c r="Q414" s="58" t="s">
        <v>186</v>
      </c>
      <c r="R414" s="58" t="s">
        <v>269</v>
      </c>
      <c r="S414" s="58" t="s">
        <v>271</v>
      </c>
      <c r="T414" s="58" t="s">
        <v>267</v>
      </c>
    </row>
    <row r="415" spans="1:20" ht="12.75">
      <c r="A415" s="41" t="s">
        <v>295</v>
      </c>
      <c r="B415" s="42">
        <v>-7.11333333333333</v>
      </c>
      <c r="C415" s="42">
        <v>-6.826666666666654</v>
      </c>
      <c r="D415" s="42">
        <v>-8.42</v>
      </c>
      <c r="E415" s="42">
        <v>-5.16</v>
      </c>
      <c r="F415" s="42">
        <v>-8.02666666666667</v>
      </c>
      <c r="G415" s="42">
        <v>-9.961904761904748</v>
      </c>
      <c r="H415" s="42">
        <v>-10.546666666666681</v>
      </c>
      <c r="I415" s="42">
        <v>-8.193333333333342</v>
      </c>
      <c r="J415" s="42">
        <v>-18.26</v>
      </c>
      <c r="K415" s="42">
        <v>-20.42</v>
      </c>
      <c r="L415" s="42">
        <v>-10.42</v>
      </c>
      <c r="M415" s="42">
        <v>-18.21333333333334</v>
      </c>
      <c r="N415" s="42">
        <v>-17.593333333333334</v>
      </c>
      <c r="O415" s="42">
        <v>-18.80666666666668</v>
      </c>
      <c r="P415" s="42">
        <v>-10.126666666666665</v>
      </c>
      <c r="Q415" s="42">
        <v>-4.733333333333334</v>
      </c>
      <c r="R415" s="42">
        <v>-15.313333333333347</v>
      </c>
      <c r="S415" s="42">
        <v>-46.22</v>
      </c>
      <c r="T415" s="42">
        <v>-18.02</v>
      </c>
    </row>
    <row r="416" spans="1:20" ht="12.75">
      <c r="A416" t="s">
        <v>441</v>
      </c>
      <c r="B416" s="42">
        <v>-9.940000000000012</v>
      </c>
      <c r="C416" s="42">
        <v>-11.66</v>
      </c>
      <c r="D416" s="42">
        <v>-9.806666666666686</v>
      </c>
      <c r="E416" s="42">
        <v>-6.64</v>
      </c>
      <c r="F416" s="42">
        <v>-13.08</v>
      </c>
      <c r="G416" s="42">
        <v>-12.975238095238097</v>
      </c>
      <c r="H416" s="42">
        <v>-14.44</v>
      </c>
      <c r="I416" s="42">
        <v>-11.666666666666671</v>
      </c>
      <c r="J416" s="42">
        <v>-27.77333333333332</v>
      </c>
      <c r="K416" s="42">
        <v>-26.646666666666654</v>
      </c>
      <c r="L416" s="42">
        <v>-15.466666666666669</v>
      </c>
      <c r="M416" s="42">
        <v>-24.9</v>
      </c>
      <c r="N416" s="42">
        <v>-26.653333333333336</v>
      </c>
      <c r="O416" s="42">
        <v>-27.646666666666675</v>
      </c>
      <c r="P416" s="42">
        <v>-15.9</v>
      </c>
      <c r="Q416" s="42">
        <v>-39.5</v>
      </c>
      <c r="R416" s="42">
        <v>-14.746666666666684</v>
      </c>
      <c r="S416" s="42">
        <v>-51.70666666666667</v>
      </c>
      <c r="T416" s="42">
        <v>-19.866666666666653</v>
      </c>
    </row>
    <row r="417" spans="1:20" ht="12.75">
      <c r="A417" t="s">
        <v>469</v>
      </c>
      <c r="B417" s="42">
        <v>-11.633333333333326</v>
      </c>
      <c r="C417" s="42">
        <v>-11.02</v>
      </c>
      <c r="D417" s="42">
        <v>-9.98</v>
      </c>
      <c r="E417" s="42">
        <v>-7.486666666666679</v>
      </c>
      <c r="F417" s="42">
        <v>-13.75333333333333</v>
      </c>
      <c r="G417" s="42">
        <v>-13.008571428571415</v>
      </c>
      <c r="H417" s="42">
        <v>-14.06</v>
      </c>
      <c r="I417" s="42">
        <v>-12.606666666666676</v>
      </c>
      <c r="J417" s="42">
        <v>-28.073333333333316</v>
      </c>
      <c r="K417" s="42">
        <v>-27.82</v>
      </c>
      <c r="L417" s="42">
        <v>-15.386666666666663</v>
      </c>
      <c r="M417" s="42">
        <v>-28.02</v>
      </c>
      <c r="N417" s="42">
        <v>-26.94</v>
      </c>
      <c r="O417" s="42">
        <v>-28.94</v>
      </c>
      <c r="P417" s="42">
        <v>-12.52</v>
      </c>
      <c r="Q417" s="42">
        <v>-29.753333333333337</v>
      </c>
      <c r="R417" s="42">
        <v>-16.05333333333335</v>
      </c>
      <c r="S417" s="42">
        <v>-52.52</v>
      </c>
      <c r="T417" s="42">
        <v>-21.7</v>
      </c>
    </row>
    <row r="418" spans="1:20" ht="12.75">
      <c r="A418" t="s">
        <v>442</v>
      </c>
      <c r="B418" s="42">
        <v>-11.6</v>
      </c>
      <c r="C418" s="42">
        <v>-12.4</v>
      </c>
      <c r="D418" s="42">
        <v>-10.3</v>
      </c>
      <c r="E418" s="42">
        <v>-8.099999999999994</v>
      </c>
      <c r="F418" s="42">
        <v>-12.5</v>
      </c>
      <c r="G418" s="42">
        <v>-16.2</v>
      </c>
      <c r="H418" s="42">
        <v>-14.4</v>
      </c>
      <c r="I418" s="42">
        <v>-10.8</v>
      </c>
      <c r="J418" s="42">
        <v>-27.9</v>
      </c>
      <c r="K418" s="42"/>
      <c r="L418" s="42"/>
      <c r="M418" s="42"/>
      <c r="N418" s="42"/>
      <c r="O418" s="42"/>
      <c r="P418" s="42"/>
      <c r="Q418" s="42"/>
      <c r="R418" s="42"/>
      <c r="S418" s="42"/>
      <c r="T418" s="42"/>
    </row>
    <row r="419" spans="1:20" ht="12.75">
      <c r="A419" t="s">
        <v>299</v>
      </c>
      <c r="B419" s="42">
        <v>-10.56</v>
      </c>
      <c r="C419" s="42">
        <v>-10.933333333333323</v>
      </c>
      <c r="D419" s="42">
        <v>-9.946666666666658</v>
      </c>
      <c r="E419" s="42">
        <v>-7.226666666666674</v>
      </c>
      <c r="F419" s="42">
        <v>-12.446666666666673</v>
      </c>
      <c r="G419" s="42">
        <v>-13.175238095238072</v>
      </c>
      <c r="H419" s="42">
        <v>-13.40666666666668</v>
      </c>
      <c r="I419" s="42">
        <v>-11.773333333333333</v>
      </c>
      <c r="J419" s="42">
        <v>-29.393333333333324</v>
      </c>
      <c r="K419" s="42">
        <v>-28.96</v>
      </c>
      <c r="L419" s="42">
        <v>-15.746666666666655</v>
      </c>
      <c r="M419" s="42">
        <v>-28.426666666666677</v>
      </c>
      <c r="N419" s="42">
        <v>-26.79333333333333</v>
      </c>
      <c r="O419" s="42">
        <v>-28.88</v>
      </c>
      <c r="P419" s="42">
        <v>-13.72</v>
      </c>
      <c r="Q419" s="42">
        <v>-33.78666666666667</v>
      </c>
      <c r="R419" s="42">
        <v>-15.34</v>
      </c>
      <c r="S419" s="42">
        <v>-49.78</v>
      </c>
      <c r="T419" s="42">
        <v>-19.553333333333327</v>
      </c>
    </row>
    <row r="455" spans="1:21" ht="38.25">
      <c r="A455" s="55" t="s">
        <v>472</v>
      </c>
      <c r="B455" s="52" t="s">
        <v>278</v>
      </c>
      <c r="C455" s="52" t="s">
        <v>279</v>
      </c>
      <c r="D455" s="52" t="s">
        <v>280</v>
      </c>
      <c r="E455" s="52" t="s">
        <v>298</v>
      </c>
      <c r="F455" s="52" t="s">
        <v>281</v>
      </c>
      <c r="G455" s="52" t="s">
        <v>282</v>
      </c>
      <c r="H455" s="52" t="s">
        <v>283</v>
      </c>
      <c r="I455" s="52" t="s">
        <v>284</v>
      </c>
      <c r="J455" s="52" t="s">
        <v>612</v>
      </c>
      <c r="K455" s="58" t="s">
        <v>613</v>
      </c>
      <c r="L455" s="58" t="s">
        <v>614</v>
      </c>
      <c r="M455" s="58" t="s">
        <v>615</v>
      </c>
      <c r="N455" s="58" t="s">
        <v>616</v>
      </c>
      <c r="O455" s="58" t="s">
        <v>617</v>
      </c>
      <c r="P455" s="58" t="s">
        <v>268</v>
      </c>
      <c r="Q455" s="58" t="s">
        <v>186</v>
      </c>
      <c r="R455" s="58" t="s">
        <v>269</v>
      </c>
      <c r="S455" s="58" t="s">
        <v>271</v>
      </c>
      <c r="T455" s="58" t="s">
        <v>267</v>
      </c>
      <c r="U455" s="58" t="s">
        <v>270</v>
      </c>
    </row>
    <row r="456" spans="1:21" ht="12.75">
      <c r="A456" s="41" t="s">
        <v>295</v>
      </c>
      <c r="B456" s="51">
        <v>14.8</v>
      </c>
      <c r="C456" s="51">
        <v>11.8</v>
      </c>
      <c r="D456" s="51">
        <v>9.8</v>
      </c>
      <c r="E456" s="51">
        <v>11.6</v>
      </c>
      <c r="F456" s="51">
        <v>14.8</v>
      </c>
      <c r="G456" s="51">
        <v>10.2</v>
      </c>
      <c r="H456" s="51">
        <v>10.8</v>
      </c>
      <c r="I456" s="51">
        <v>9.7</v>
      </c>
      <c r="J456" s="52">
        <v>17.4</v>
      </c>
      <c r="K456" s="17">
        <v>21.3</v>
      </c>
      <c r="L456" s="17">
        <v>18.3</v>
      </c>
      <c r="M456" s="17">
        <v>25.5</v>
      </c>
      <c r="N456" s="17">
        <v>19.4</v>
      </c>
      <c r="O456" s="17">
        <v>24.6</v>
      </c>
      <c r="P456" s="17">
        <v>20</v>
      </c>
      <c r="Q456" s="17">
        <v>22.7</v>
      </c>
      <c r="R456" s="17">
        <v>64.5</v>
      </c>
      <c r="S456">
        <v>120.1</v>
      </c>
      <c r="T456" s="17">
        <v>141.2</v>
      </c>
      <c r="U456" t="s">
        <v>302</v>
      </c>
    </row>
    <row r="457" spans="1:21" ht="12.75">
      <c r="A457" s="41" t="s">
        <v>470</v>
      </c>
      <c r="B457" s="51">
        <v>5.6</v>
      </c>
      <c r="C457" s="51">
        <v>4.3</v>
      </c>
      <c r="D457" s="51">
        <v>4.3</v>
      </c>
      <c r="E457" s="51">
        <v>2.7</v>
      </c>
      <c r="F457" s="51">
        <v>6.2</v>
      </c>
      <c r="G457" s="51">
        <v>4.8</v>
      </c>
      <c r="H457" s="51">
        <v>4.7</v>
      </c>
      <c r="I457" s="51">
        <v>0.5</v>
      </c>
      <c r="J457" s="52">
        <v>-15.7</v>
      </c>
      <c r="K457" s="17">
        <v>-14.5</v>
      </c>
      <c r="L457" s="17">
        <v>-9.7</v>
      </c>
      <c r="M457" s="17">
        <v>-13</v>
      </c>
      <c r="N457">
        <v>-14</v>
      </c>
      <c r="O457" s="17">
        <v>-14.6</v>
      </c>
      <c r="P457" s="17">
        <v>-0.6</v>
      </c>
      <c r="Q457" s="17">
        <v>-1.6</v>
      </c>
      <c r="R457" s="17">
        <v>-18.1</v>
      </c>
      <c r="S457">
        <v>-14.9</v>
      </c>
      <c r="T457" s="17">
        <v>-3.1</v>
      </c>
      <c r="U457" s="17">
        <v>-15.5</v>
      </c>
    </row>
    <row r="458" spans="1:21" ht="12.75">
      <c r="A458" t="s">
        <v>441</v>
      </c>
      <c r="B458" s="27">
        <v>20.1</v>
      </c>
      <c r="C458" s="27">
        <v>15</v>
      </c>
      <c r="D458" s="27">
        <v>11.3</v>
      </c>
      <c r="E458" s="27">
        <v>14.6</v>
      </c>
      <c r="F458" s="27">
        <v>19.5</v>
      </c>
      <c r="G458" s="27">
        <v>12.5</v>
      </c>
      <c r="H458" s="27">
        <v>13.8</v>
      </c>
      <c r="I458" s="27">
        <v>11.7</v>
      </c>
      <c r="J458" s="27">
        <v>30.1</v>
      </c>
      <c r="K458" s="46">
        <v>32.4</v>
      </c>
      <c r="L458" s="46">
        <v>30.8</v>
      </c>
      <c r="M458" s="46">
        <v>38.6</v>
      </c>
      <c r="N458" s="27">
        <v>31.2</v>
      </c>
      <c r="O458" s="46">
        <v>37.8</v>
      </c>
      <c r="P458" s="46">
        <v>21.9</v>
      </c>
      <c r="Q458" s="46">
        <v>37.1</v>
      </c>
      <c r="R458" s="46">
        <v>77.6</v>
      </c>
      <c r="S458" s="27">
        <v>130.6</v>
      </c>
      <c r="T458" s="46">
        <v>144.8</v>
      </c>
      <c r="U458" s="17"/>
    </row>
    <row r="459" spans="1:21" ht="12.75">
      <c r="A459" t="s">
        <v>478</v>
      </c>
      <c r="B459" s="42">
        <v>3.7</v>
      </c>
      <c r="C459" s="42">
        <v>3.2</v>
      </c>
      <c r="D459" s="42">
        <v>3.6</v>
      </c>
      <c r="E459" s="42">
        <v>2.2</v>
      </c>
      <c r="F459" s="42">
        <v>3.9</v>
      </c>
      <c r="G459" s="42">
        <v>3.8</v>
      </c>
      <c r="H459" s="42">
        <v>3.8</v>
      </c>
      <c r="I459" s="42">
        <v>0</v>
      </c>
      <c r="J459" s="42">
        <v>-17.7</v>
      </c>
      <c r="K459" s="54">
        <v>-15.4</v>
      </c>
      <c r="L459" s="54">
        <v>-9.8</v>
      </c>
      <c r="M459" s="54">
        <v>-15.6</v>
      </c>
      <c r="N459" s="42">
        <v>-14.8</v>
      </c>
      <c r="O459" s="54">
        <v>-14.5</v>
      </c>
      <c r="P459" s="54">
        <v>-1.2</v>
      </c>
      <c r="Q459" s="54">
        <v>-12.4</v>
      </c>
      <c r="R459" s="54">
        <v>-18.7</v>
      </c>
      <c r="S459" s="42">
        <v>-16.9</v>
      </c>
      <c r="T459" s="54">
        <v>-4</v>
      </c>
      <c r="U459" s="17"/>
    </row>
    <row r="460" spans="1:21" ht="12.75">
      <c r="A460" t="s">
        <v>469</v>
      </c>
      <c r="B460" s="54">
        <v>21.6</v>
      </c>
      <c r="C460" s="54">
        <v>17.7</v>
      </c>
      <c r="D460" s="54">
        <v>12.7</v>
      </c>
      <c r="E460" s="54">
        <v>14.6</v>
      </c>
      <c r="F460" s="54">
        <v>23.2</v>
      </c>
      <c r="G460" s="54">
        <v>13.6</v>
      </c>
      <c r="H460" s="54">
        <v>15.1</v>
      </c>
      <c r="I460" s="54">
        <v>12.6</v>
      </c>
      <c r="J460" s="54">
        <v>31</v>
      </c>
      <c r="K460" s="54">
        <v>35.1</v>
      </c>
      <c r="L460" s="54">
        <v>31.1</v>
      </c>
      <c r="M460" s="54">
        <v>41.3</v>
      </c>
      <c r="N460" s="54">
        <v>32.6</v>
      </c>
      <c r="O460" s="54">
        <v>39</v>
      </c>
      <c r="P460" s="54">
        <v>21.8</v>
      </c>
      <c r="Q460" s="54">
        <v>44.9</v>
      </c>
      <c r="R460" s="54">
        <v>74.1</v>
      </c>
      <c r="S460" s="54">
        <v>123.1</v>
      </c>
      <c r="T460" s="54">
        <v>130.5</v>
      </c>
      <c r="U460" s="17"/>
    </row>
    <row r="461" spans="1:21" ht="12.75">
      <c r="A461" t="s">
        <v>479</v>
      </c>
      <c r="B461" s="54">
        <v>4.9</v>
      </c>
      <c r="C461" s="54">
        <v>4.9</v>
      </c>
      <c r="D461" s="54">
        <v>4.7</v>
      </c>
      <c r="E461" s="54">
        <v>2.4</v>
      </c>
      <c r="F461" s="54">
        <v>6.1</v>
      </c>
      <c r="G461" s="54">
        <v>4.5</v>
      </c>
      <c r="H461" s="54">
        <v>4.3</v>
      </c>
      <c r="I461" s="54">
        <v>0.2</v>
      </c>
      <c r="J461" s="54">
        <v>-16.7</v>
      </c>
      <c r="K461" s="54">
        <v>-14</v>
      </c>
      <c r="L461" s="54">
        <v>-11.5</v>
      </c>
      <c r="M461" s="54">
        <v>-15</v>
      </c>
      <c r="N461" s="54">
        <v>-14.8</v>
      </c>
      <c r="O461" s="54">
        <v>-15</v>
      </c>
      <c r="P461" s="54">
        <v>-0.4</v>
      </c>
      <c r="Q461" s="54">
        <v>-7</v>
      </c>
      <c r="R461" s="54">
        <v>-20</v>
      </c>
      <c r="S461" s="54">
        <v>-16.2</v>
      </c>
      <c r="T461" s="54">
        <v>-3.2</v>
      </c>
      <c r="U461" s="17"/>
    </row>
    <row r="462" spans="1:21" ht="12.75">
      <c r="A462" t="s">
        <v>299</v>
      </c>
      <c r="B462" s="51">
        <v>21.1</v>
      </c>
      <c r="C462" s="51">
        <v>17.3</v>
      </c>
      <c r="D462" s="51">
        <v>11.3</v>
      </c>
      <c r="E462" s="51">
        <v>13.2</v>
      </c>
      <c r="F462" s="51">
        <v>22.2</v>
      </c>
      <c r="G462" s="51">
        <v>13.6</v>
      </c>
      <c r="H462" s="51">
        <v>15.6</v>
      </c>
      <c r="I462" s="51">
        <v>12</v>
      </c>
      <c r="J462" s="52">
        <v>30.2</v>
      </c>
      <c r="K462" s="17">
        <v>33.4</v>
      </c>
      <c r="L462" s="17">
        <v>30.8</v>
      </c>
      <c r="M462" s="17">
        <v>41.2</v>
      </c>
      <c r="N462" s="17">
        <v>32.3</v>
      </c>
      <c r="O462" s="17">
        <v>38.6</v>
      </c>
      <c r="P462" s="17">
        <v>21.5</v>
      </c>
      <c r="Q462" s="17">
        <v>40.9</v>
      </c>
      <c r="R462" s="17">
        <v>67.6</v>
      </c>
      <c r="S462">
        <v>95.9</v>
      </c>
      <c r="T462" s="17">
        <v>126</v>
      </c>
      <c r="U462" t="s">
        <v>302</v>
      </c>
    </row>
    <row r="463" spans="1:21" ht="12.75">
      <c r="A463" t="s">
        <v>471</v>
      </c>
      <c r="B463" s="51">
        <v>5.2</v>
      </c>
      <c r="C463" s="51">
        <v>3.5</v>
      </c>
      <c r="D463" s="51">
        <v>3.7</v>
      </c>
      <c r="E463" s="51">
        <v>2</v>
      </c>
      <c r="F463" s="51">
        <v>5.4</v>
      </c>
      <c r="G463" s="51">
        <v>5.2</v>
      </c>
      <c r="H463" s="51">
        <v>4.6</v>
      </c>
      <c r="I463" s="51">
        <v>0.4</v>
      </c>
      <c r="J463" s="52">
        <v>-17.4</v>
      </c>
      <c r="K463" s="17">
        <v>-16.7</v>
      </c>
      <c r="L463" s="17">
        <v>-12.1</v>
      </c>
      <c r="M463" s="17">
        <v>-15.5</v>
      </c>
      <c r="N463">
        <v>-14.9</v>
      </c>
      <c r="O463" s="17">
        <v>-16.8</v>
      </c>
      <c r="P463" s="17">
        <v>-0.9</v>
      </c>
      <c r="Q463" s="17">
        <v>-12.2</v>
      </c>
      <c r="R463" s="17">
        <v>-18.5</v>
      </c>
      <c r="S463">
        <v>-16.1</v>
      </c>
      <c r="T463" s="17">
        <v>-3.7</v>
      </c>
      <c r="U463" s="17">
        <v>-28.2</v>
      </c>
    </row>
    <row r="517" spans="1:21" ht="38.25">
      <c r="A517" s="55" t="s">
        <v>473</v>
      </c>
      <c r="B517" s="52" t="s">
        <v>278</v>
      </c>
      <c r="C517" s="52" t="s">
        <v>279</v>
      </c>
      <c r="D517" s="52" t="s">
        <v>280</v>
      </c>
      <c r="E517" s="52" t="s">
        <v>298</v>
      </c>
      <c r="F517" s="52" t="s">
        <v>281</v>
      </c>
      <c r="G517" s="52" t="s">
        <v>282</v>
      </c>
      <c r="H517" s="52" t="s">
        <v>283</v>
      </c>
      <c r="I517" s="52" t="s">
        <v>284</v>
      </c>
      <c r="J517" s="52" t="s">
        <v>612</v>
      </c>
      <c r="K517" s="58" t="s">
        <v>613</v>
      </c>
      <c r="L517" s="58" t="s">
        <v>614</v>
      </c>
      <c r="M517" s="58" t="s">
        <v>615</v>
      </c>
      <c r="N517" s="58" t="s">
        <v>616</v>
      </c>
      <c r="O517" s="58" t="s">
        <v>617</v>
      </c>
      <c r="P517" s="58" t="s">
        <v>268</v>
      </c>
      <c r="Q517" s="58" t="s">
        <v>186</v>
      </c>
      <c r="R517" s="58" t="s">
        <v>269</v>
      </c>
      <c r="S517" s="58" t="s">
        <v>271</v>
      </c>
      <c r="T517" s="58" t="s">
        <v>267</v>
      </c>
      <c r="U517" s="58" t="s">
        <v>270</v>
      </c>
    </row>
    <row r="518" spans="1:21" ht="12.75">
      <c r="A518" s="55"/>
      <c r="B518" s="52"/>
      <c r="C518" s="52"/>
      <c r="D518" s="52"/>
      <c r="E518" s="52"/>
      <c r="F518" s="52"/>
      <c r="G518" s="52"/>
      <c r="H518" s="52"/>
      <c r="I518" s="52"/>
      <c r="J518" s="52"/>
      <c r="K518" s="58"/>
      <c r="L518" s="58"/>
      <c r="M518" s="58"/>
      <c r="N518" s="58"/>
      <c r="O518" s="58"/>
      <c r="P518" s="58"/>
      <c r="Q518" s="58"/>
      <c r="R518" s="58"/>
      <c r="S518" s="58"/>
      <c r="T518" s="58"/>
      <c r="U518" s="58"/>
    </row>
    <row r="519" spans="1:21" ht="12.75">
      <c r="A519" s="41" t="s">
        <v>470</v>
      </c>
      <c r="B519" s="51">
        <v>2.4</v>
      </c>
      <c r="C519" s="51">
        <v>1.7</v>
      </c>
      <c r="D519" s="51">
        <v>1.8</v>
      </c>
      <c r="E519" s="51">
        <v>1</v>
      </c>
      <c r="F519" s="51">
        <v>2.6</v>
      </c>
      <c r="G519" s="51">
        <v>1.9</v>
      </c>
      <c r="H519" s="51">
        <v>1.8</v>
      </c>
      <c r="I519" s="51">
        <v>0.2</v>
      </c>
      <c r="J519" s="52">
        <v>-11.4</v>
      </c>
      <c r="K519" s="17">
        <v>-11.4</v>
      </c>
      <c r="L519" s="17">
        <v>-8.2</v>
      </c>
      <c r="M519" s="17">
        <v>-10.1</v>
      </c>
      <c r="N519">
        <v>-10.5</v>
      </c>
      <c r="O519" s="17">
        <v>-10.5</v>
      </c>
      <c r="P519" s="17">
        <v>-0.4</v>
      </c>
      <c r="Q519" s="17">
        <v>-3</v>
      </c>
      <c r="R519" s="17">
        <v>-13.8</v>
      </c>
      <c r="S519">
        <v>-10.1</v>
      </c>
      <c r="T519" s="17">
        <v>-2.2</v>
      </c>
      <c r="U519" s="17">
        <v>-12.6</v>
      </c>
    </row>
    <row r="520" spans="1:21" ht="12.75">
      <c r="A520" s="41"/>
      <c r="B520" s="51"/>
      <c r="C520" s="51"/>
      <c r="D520" s="51"/>
      <c r="E520" s="51"/>
      <c r="F520" s="51"/>
      <c r="G520" s="51"/>
      <c r="H520" s="51"/>
      <c r="I520" s="51"/>
      <c r="J520" s="52"/>
      <c r="K520" s="17"/>
      <c r="L520" s="17"/>
      <c r="M520" s="17"/>
      <c r="O520" s="17"/>
      <c r="P520" s="17"/>
      <c r="Q520" s="17"/>
      <c r="R520" s="17"/>
      <c r="T520" s="17"/>
      <c r="U520" s="17"/>
    </row>
    <row r="521" spans="1:21" ht="12.75">
      <c r="A521" t="s">
        <v>471</v>
      </c>
      <c r="B521" s="51">
        <v>2.2</v>
      </c>
      <c r="C521" s="51">
        <v>1.5</v>
      </c>
      <c r="D521" s="51">
        <v>1.8</v>
      </c>
      <c r="E521" s="51">
        <v>0.9</v>
      </c>
      <c r="F521" s="51">
        <v>2.1</v>
      </c>
      <c r="G521" s="51">
        <v>2</v>
      </c>
      <c r="H521" s="51">
        <v>1.8</v>
      </c>
      <c r="I521" s="51">
        <v>0.1</v>
      </c>
      <c r="J521" s="52">
        <v>-12.7</v>
      </c>
      <c r="K521" s="17">
        <v>-12.5</v>
      </c>
      <c r="L521" s="17">
        <v>-9.6</v>
      </c>
      <c r="M521" s="17">
        <v>-12.3</v>
      </c>
      <c r="N521">
        <v>-11.5</v>
      </c>
      <c r="O521" s="17">
        <v>-11.3</v>
      </c>
      <c r="P521" s="17">
        <v>-0.5</v>
      </c>
      <c r="Q521" s="17">
        <v>-13</v>
      </c>
      <c r="R521" s="17">
        <v>-14.1</v>
      </c>
      <c r="S521">
        <v>-10.6</v>
      </c>
      <c r="T521" s="17">
        <v>-2.4</v>
      </c>
      <c r="U521" s="17">
        <v>-22.9</v>
      </c>
    </row>
    <row r="522" spans="2:21" ht="12.75">
      <c r="B522" s="51"/>
      <c r="C522" s="51"/>
      <c r="D522" s="51"/>
      <c r="E522" s="51"/>
      <c r="F522" s="51"/>
      <c r="G522" s="51"/>
      <c r="H522" s="51"/>
      <c r="I522" s="51"/>
      <c r="J522" s="52"/>
      <c r="K522" s="17"/>
      <c r="L522" s="17"/>
      <c r="M522" s="17"/>
      <c r="O522" s="17"/>
      <c r="P522" s="17"/>
      <c r="Q522" s="17"/>
      <c r="R522" s="17"/>
      <c r="T522" s="17"/>
      <c r="U522" s="17"/>
    </row>
    <row r="523" spans="2:21" ht="12.75">
      <c r="B523" s="51"/>
      <c r="C523" s="51"/>
      <c r="D523" s="51"/>
      <c r="E523" s="51"/>
      <c r="F523" s="51"/>
      <c r="G523" s="51"/>
      <c r="H523" s="51"/>
      <c r="I523" s="51"/>
      <c r="J523" s="52"/>
      <c r="K523" s="17"/>
      <c r="L523" s="17"/>
      <c r="M523" s="17"/>
      <c r="O523" s="17"/>
      <c r="P523" s="17"/>
      <c r="Q523" s="17"/>
      <c r="R523" s="17"/>
      <c r="T523" s="17"/>
      <c r="U523" s="17"/>
    </row>
    <row r="524" spans="2:21" ht="12.75">
      <c r="B524" s="51"/>
      <c r="C524" s="51"/>
      <c r="D524" s="51"/>
      <c r="E524" s="51"/>
      <c r="F524" s="51"/>
      <c r="G524" s="51"/>
      <c r="H524" s="51"/>
      <c r="I524" s="51"/>
      <c r="J524" s="52"/>
      <c r="K524" s="17"/>
      <c r="L524" s="17"/>
      <c r="M524" s="17"/>
      <c r="O524" s="17"/>
      <c r="P524" s="17"/>
      <c r="Q524" s="17"/>
      <c r="R524" s="17"/>
      <c r="T524" s="17"/>
      <c r="U524" s="17"/>
    </row>
    <row r="526" spans="1:21" ht="38.25">
      <c r="A526" s="55" t="s">
        <v>484</v>
      </c>
      <c r="B526" s="52" t="s">
        <v>278</v>
      </c>
      <c r="C526" s="52" t="s">
        <v>279</v>
      </c>
      <c r="D526" s="52" t="s">
        <v>280</v>
      </c>
      <c r="E526" s="52" t="s">
        <v>298</v>
      </c>
      <c r="F526" s="52" t="s">
        <v>281</v>
      </c>
      <c r="G526" s="52" t="s">
        <v>282</v>
      </c>
      <c r="H526" s="52" t="s">
        <v>283</v>
      </c>
      <c r="I526" s="52" t="s">
        <v>284</v>
      </c>
      <c r="J526" s="52" t="s">
        <v>612</v>
      </c>
      <c r="K526" s="58" t="s">
        <v>613</v>
      </c>
      <c r="L526" s="58" t="s">
        <v>614</v>
      </c>
      <c r="M526" s="58" t="s">
        <v>615</v>
      </c>
      <c r="N526" s="58" t="s">
        <v>616</v>
      </c>
      <c r="O526" s="58" t="s">
        <v>617</v>
      </c>
      <c r="P526" s="58" t="s">
        <v>268</v>
      </c>
      <c r="Q526" s="58" t="s">
        <v>186</v>
      </c>
      <c r="R526" s="58" t="s">
        <v>269</v>
      </c>
      <c r="S526" s="58" t="s">
        <v>271</v>
      </c>
      <c r="T526" s="58" t="s">
        <v>267</v>
      </c>
      <c r="U526" s="58" t="s">
        <v>270</v>
      </c>
    </row>
    <row r="527" spans="1:21" ht="12.75">
      <c r="A527" s="41" t="s">
        <v>295</v>
      </c>
      <c r="B527" s="54">
        <v>6.6</v>
      </c>
      <c r="C527" s="54">
        <v>5.4</v>
      </c>
      <c r="D527" s="54">
        <v>4.3</v>
      </c>
      <c r="E527" s="54">
        <v>5.1</v>
      </c>
      <c r="F527" s="54">
        <v>6.6</v>
      </c>
      <c r="G527" s="54">
        <v>4.3</v>
      </c>
      <c r="H527" s="54">
        <v>4.5</v>
      </c>
      <c r="I527" s="54">
        <v>3.9</v>
      </c>
      <c r="J527" s="54">
        <v>9.3</v>
      </c>
      <c r="K527" s="17">
        <v>9.6</v>
      </c>
      <c r="L527" s="17">
        <v>10.6</v>
      </c>
      <c r="M527" s="17">
        <v>15.5</v>
      </c>
      <c r="N527">
        <v>9.5</v>
      </c>
      <c r="O527" s="17">
        <v>11.9</v>
      </c>
      <c r="P527" s="17">
        <v>9.7</v>
      </c>
      <c r="Q527" s="17">
        <v>14.6</v>
      </c>
      <c r="R527" s="17">
        <v>40.3</v>
      </c>
      <c r="S527">
        <v>67.6</v>
      </c>
      <c r="T527" s="17">
        <v>80.4</v>
      </c>
      <c r="U527" s="17">
        <v>355.4</v>
      </c>
    </row>
    <row r="528" spans="1:21" ht="12.75">
      <c r="A528" s="41" t="s">
        <v>470</v>
      </c>
      <c r="B528" s="51">
        <v>2.4</v>
      </c>
      <c r="C528" s="51">
        <v>1.7</v>
      </c>
      <c r="D528" s="51">
        <v>1.8</v>
      </c>
      <c r="E528" s="51">
        <v>1</v>
      </c>
      <c r="F528" s="51">
        <v>2.6</v>
      </c>
      <c r="G528" s="51">
        <v>1.9</v>
      </c>
      <c r="H528" s="51">
        <v>1.8</v>
      </c>
      <c r="I528" s="51">
        <v>0.2</v>
      </c>
      <c r="J528" s="52">
        <v>-11.4</v>
      </c>
      <c r="K528" s="17">
        <v>-11.4</v>
      </c>
      <c r="L528" s="17">
        <v>-8.2</v>
      </c>
      <c r="M528" s="17">
        <v>-10.1</v>
      </c>
      <c r="N528">
        <v>-10.5</v>
      </c>
      <c r="O528" s="17">
        <v>-10.5</v>
      </c>
      <c r="P528" s="17">
        <v>-0.4</v>
      </c>
      <c r="Q528" s="17">
        <v>-3</v>
      </c>
      <c r="R528" s="17">
        <v>-13.8</v>
      </c>
      <c r="S528">
        <v>-10.1</v>
      </c>
      <c r="T528" s="17">
        <v>-2.2</v>
      </c>
      <c r="U528" s="17">
        <v>-12.6</v>
      </c>
    </row>
    <row r="529" spans="1:20" ht="12.75">
      <c r="A529" t="s">
        <v>441</v>
      </c>
      <c r="B529">
        <v>8.8</v>
      </c>
      <c r="C529">
        <v>6.7</v>
      </c>
      <c r="D529">
        <v>5.1</v>
      </c>
      <c r="E529">
        <v>6</v>
      </c>
      <c r="F529">
        <v>8.7</v>
      </c>
      <c r="G529">
        <v>5.1</v>
      </c>
      <c r="H529">
        <v>5.6</v>
      </c>
      <c r="I529">
        <v>4.7</v>
      </c>
      <c r="J529">
        <v>16.3</v>
      </c>
      <c r="K529" s="17">
        <v>16.6</v>
      </c>
      <c r="L529" s="17">
        <v>18.3</v>
      </c>
      <c r="M529" s="17">
        <v>23.9</v>
      </c>
      <c r="N529">
        <v>16.9</v>
      </c>
      <c r="O529" s="17">
        <v>20.4</v>
      </c>
      <c r="P529" s="17">
        <v>10.6</v>
      </c>
      <c r="Q529" s="17">
        <v>21</v>
      </c>
      <c r="R529" s="17">
        <v>48.4</v>
      </c>
      <c r="S529">
        <v>73.9</v>
      </c>
      <c r="T529" s="17">
        <v>82.5</v>
      </c>
    </row>
    <row r="530" spans="1:21" ht="12.75">
      <c r="A530" t="s">
        <v>478</v>
      </c>
      <c r="B530" s="42">
        <v>1.7</v>
      </c>
      <c r="C530" s="42">
        <v>1.1</v>
      </c>
      <c r="D530" s="42">
        <v>1.4</v>
      </c>
      <c r="E530" s="42">
        <v>0.6</v>
      </c>
      <c r="F530" s="42">
        <v>1.7</v>
      </c>
      <c r="G530" s="42">
        <v>1.4</v>
      </c>
      <c r="H530" s="42">
        <v>1.4</v>
      </c>
      <c r="I530" s="42">
        <v>-0.1</v>
      </c>
      <c r="J530" s="42">
        <v>-12.4</v>
      </c>
      <c r="K530" s="54">
        <v>-11.7</v>
      </c>
      <c r="L530" s="54">
        <v>-8.4</v>
      </c>
      <c r="M530" s="54">
        <v>-12.1</v>
      </c>
      <c r="N530" s="42">
        <v>-10.4</v>
      </c>
      <c r="O530" s="54">
        <v>-9.9</v>
      </c>
      <c r="P530" s="54">
        <v>-0.6</v>
      </c>
      <c r="Q530" s="42">
        <v>-12.5</v>
      </c>
      <c r="R530" s="42">
        <v>-14.2</v>
      </c>
      <c r="S530" s="42">
        <v>-10.2</v>
      </c>
      <c r="T530" s="54">
        <v>-2.3</v>
      </c>
      <c r="U530" s="17"/>
    </row>
    <row r="531" spans="1:21" ht="12.75">
      <c r="A531" t="s">
        <v>469</v>
      </c>
      <c r="B531" s="54">
        <v>9.8</v>
      </c>
      <c r="C531" s="54">
        <v>7.6</v>
      </c>
      <c r="D531" s="54">
        <v>5.6</v>
      </c>
      <c r="E531" s="54">
        <v>6.5</v>
      </c>
      <c r="F531" s="54">
        <v>9.8</v>
      </c>
      <c r="G531" s="54">
        <v>5.6</v>
      </c>
      <c r="H531" s="54">
        <v>6.1</v>
      </c>
      <c r="I531" s="54">
        <v>5.2</v>
      </c>
      <c r="J531" s="54">
        <v>16.9</v>
      </c>
      <c r="K531" s="54">
        <v>17.5</v>
      </c>
      <c r="L531" s="54">
        <v>18.9</v>
      </c>
      <c r="M531" s="54">
        <v>24.6</v>
      </c>
      <c r="N531" s="54">
        <v>17.3</v>
      </c>
      <c r="O531" s="54">
        <v>20.9</v>
      </c>
      <c r="P531" s="54">
        <v>10.4</v>
      </c>
      <c r="Q531" s="54">
        <v>27.7</v>
      </c>
      <c r="R531" s="54">
        <v>47.2</v>
      </c>
      <c r="S531" s="54">
        <v>69</v>
      </c>
      <c r="T531" s="54">
        <v>74.3</v>
      </c>
      <c r="U531" s="17"/>
    </row>
    <row r="532" spans="1:21" ht="12.75">
      <c r="A532" t="s">
        <v>479</v>
      </c>
      <c r="B532" s="54">
        <v>2.4</v>
      </c>
      <c r="C532" s="54">
        <v>1.7</v>
      </c>
      <c r="D532" s="54">
        <v>1.9</v>
      </c>
      <c r="E532" s="54">
        <v>1.1</v>
      </c>
      <c r="F532" s="54">
        <v>2.3</v>
      </c>
      <c r="G532" s="54">
        <v>2</v>
      </c>
      <c r="H532" s="54">
        <v>1.7</v>
      </c>
      <c r="I532" s="54">
        <v>0.2</v>
      </c>
      <c r="J532" s="54">
        <v>-11.8</v>
      </c>
      <c r="K532" s="54">
        <v>-11.3</v>
      </c>
      <c r="L532" s="54">
        <v>-8.3</v>
      </c>
      <c r="M532" s="54">
        <v>-11.2</v>
      </c>
      <c r="N532" s="54">
        <v>-10.3</v>
      </c>
      <c r="O532" s="54">
        <v>-10.2</v>
      </c>
      <c r="P532" s="54">
        <v>-0.3</v>
      </c>
      <c r="Q532" s="54">
        <v>-8.3</v>
      </c>
      <c r="R532" s="54">
        <v>-14.3</v>
      </c>
      <c r="S532" s="54">
        <v>-10.4</v>
      </c>
      <c r="T532" s="54">
        <v>-2.1</v>
      </c>
      <c r="U532" s="17"/>
    </row>
    <row r="533" spans="1:21" ht="12.75">
      <c r="A533" t="s">
        <v>299</v>
      </c>
      <c r="B533" s="54">
        <v>9.6</v>
      </c>
      <c r="C533" s="54">
        <v>7.4</v>
      </c>
      <c r="D533" s="54">
        <v>5.4</v>
      </c>
      <c r="E533" s="54">
        <v>6.1</v>
      </c>
      <c r="F533" s="54">
        <v>9.5</v>
      </c>
      <c r="G533" s="54">
        <v>5.6</v>
      </c>
      <c r="H533" s="54">
        <v>6.1</v>
      </c>
      <c r="I533" s="54">
        <v>4.9</v>
      </c>
      <c r="J533" s="54">
        <v>16.3</v>
      </c>
      <c r="K533" s="17">
        <v>16.6</v>
      </c>
      <c r="L533" s="17">
        <v>18.2</v>
      </c>
      <c r="M533" s="17">
        <v>23.9</v>
      </c>
      <c r="N533">
        <v>16.5</v>
      </c>
      <c r="O533" s="17">
        <v>20.2</v>
      </c>
      <c r="P533" s="17">
        <v>10.2</v>
      </c>
      <c r="Q533" s="17">
        <v>23</v>
      </c>
      <c r="R533" s="17">
        <v>41.7</v>
      </c>
      <c r="S533">
        <v>54.2</v>
      </c>
      <c r="T533" s="17">
        <v>72</v>
      </c>
      <c r="U533" s="17">
        <v>317.1</v>
      </c>
    </row>
    <row r="534" spans="1:21" ht="12.75">
      <c r="A534" t="s">
        <v>471</v>
      </c>
      <c r="B534" s="51">
        <v>2.2</v>
      </c>
      <c r="C534" s="51">
        <v>1.5</v>
      </c>
      <c r="D534" s="51">
        <v>1.8</v>
      </c>
      <c r="E534" s="51">
        <v>0.9</v>
      </c>
      <c r="F534" s="51">
        <v>2.1</v>
      </c>
      <c r="G534" s="51">
        <v>2</v>
      </c>
      <c r="H534" s="51">
        <v>1.8</v>
      </c>
      <c r="I534" s="51">
        <v>0.1</v>
      </c>
      <c r="J534" s="52">
        <v>-12.7</v>
      </c>
      <c r="K534" s="17">
        <v>-12.5</v>
      </c>
      <c r="L534" s="17">
        <v>-9.6</v>
      </c>
      <c r="M534" s="17">
        <v>-12.3</v>
      </c>
      <c r="N534">
        <v>-11.5</v>
      </c>
      <c r="O534" s="17">
        <v>-11.3</v>
      </c>
      <c r="P534" s="17">
        <v>-0.5</v>
      </c>
      <c r="Q534" s="17">
        <v>-13</v>
      </c>
      <c r="R534" s="17">
        <v>-14.1</v>
      </c>
      <c r="S534">
        <v>-10.6</v>
      </c>
      <c r="T534" s="17">
        <v>-2.4</v>
      </c>
      <c r="U534" s="17">
        <v>-22.9</v>
      </c>
    </row>
    <row r="574" spans="1:20" ht="38.25">
      <c r="A574" s="17" t="s">
        <v>464</v>
      </c>
      <c r="B574" s="52" t="s">
        <v>278</v>
      </c>
      <c r="C574" s="52" t="s">
        <v>279</v>
      </c>
      <c r="D574" s="52" t="s">
        <v>280</v>
      </c>
      <c r="E574" s="52" t="s">
        <v>298</v>
      </c>
      <c r="F574" s="52" t="s">
        <v>281</v>
      </c>
      <c r="G574" s="52" t="s">
        <v>282</v>
      </c>
      <c r="H574" s="52" t="s">
        <v>283</v>
      </c>
      <c r="I574" s="52" t="s">
        <v>284</v>
      </c>
      <c r="J574" s="52" t="s">
        <v>612</v>
      </c>
      <c r="K574" s="58" t="s">
        <v>613</v>
      </c>
      <c r="L574" s="58" t="s">
        <v>614</v>
      </c>
      <c r="M574" s="58" t="s">
        <v>615</v>
      </c>
      <c r="N574" s="58" t="s">
        <v>616</v>
      </c>
      <c r="O574" s="58" t="s">
        <v>617</v>
      </c>
      <c r="P574" s="58" t="s">
        <v>268</v>
      </c>
      <c r="Q574" s="58" t="s">
        <v>186</v>
      </c>
      <c r="R574" s="58" t="s">
        <v>269</v>
      </c>
      <c r="S574" s="58" t="s">
        <v>271</v>
      </c>
      <c r="T574" s="58" t="s">
        <v>267</v>
      </c>
    </row>
    <row r="575" spans="1:20" ht="25.5">
      <c r="A575" s="104" t="s">
        <v>460</v>
      </c>
      <c r="B575" s="42">
        <v>-2.680000000000007</v>
      </c>
      <c r="C575" s="42">
        <v>-2.1199999999999903</v>
      </c>
      <c r="D575" s="42">
        <v>-4.34</v>
      </c>
      <c r="E575" s="42">
        <v>-0.5533333333333417</v>
      </c>
      <c r="F575" s="42">
        <v>-3.093333333333362</v>
      </c>
      <c r="G575" s="42">
        <v>-5.095238095238074</v>
      </c>
      <c r="H575" s="42">
        <v>-5.0600000000000165</v>
      </c>
      <c r="I575" s="42">
        <v>0.6400000000000006</v>
      </c>
      <c r="J575" s="42">
        <v>14.34</v>
      </c>
      <c r="K575" s="42">
        <v>15.22</v>
      </c>
      <c r="L575" s="42">
        <v>7.766666666666666</v>
      </c>
      <c r="M575" s="42">
        <v>13.073333333333323</v>
      </c>
      <c r="N575" s="42">
        <v>15.38</v>
      </c>
      <c r="O575" s="42">
        <v>15.286666666666662</v>
      </c>
      <c r="P575" s="42">
        <v>0.3866666666666845</v>
      </c>
      <c r="Q575" s="42">
        <v>0.12666666666666515</v>
      </c>
      <c r="R575" s="42">
        <v>13.133333333333326</v>
      </c>
      <c r="S575" s="42">
        <v>-0.09333333333333371</v>
      </c>
      <c r="T575" s="42">
        <v>0.6533333333333218</v>
      </c>
    </row>
    <row r="576" spans="1:20" ht="25.5">
      <c r="A576" s="104" t="s">
        <v>480</v>
      </c>
      <c r="B576" s="42">
        <v>-3.64</v>
      </c>
      <c r="C576" s="42">
        <v>-3.7533333333333445</v>
      </c>
      <c r="D576" s="42">
        <v>-5.073333333333338</v>
      </c>
      <c r="E576" s="42">
        <v>-1.62</v>
      </c>
      <c r="F576" s="42">
        <v>-4.740000000000009</v>
      </c>
      <c r="G576" s="42">
        <v>-5.955238095238073</v>
      </c>
      <c r="H576" s="42">
        <v>-5.953333333333333</v>
      </c>
      <c r="I576" s="42">
        <v>0</v>
      </c>
      <c r="J576" s="42">
        <v>11.54</v>
      </c>
      <c r="K576" s="42">
        <v>15.346666666666678</v>
      </c>
      <c r="L576" s="42">
        <v>8.28</v>
      </c>
      <c r="M576" s="42">
        <v>12.02</v>
      </c>
      <c r="N576" s="42">
        <v>13.193333333333328</v>
      </c>
      <c r="O576" s="42">
        <v>14.96</v>
      </c>
      <c r="P576" s="42">
        <v>-0.6066666666666691</v>
      </c>
      <c r="Q576" s="42">
        <v>-7.759999999999991</v>
      </c>
      <c r="R576" s="42">
        <v>13.106666666666655</v>
      </c>
      <c r="S576" s="42">
        <v>3.1199999999999903</v>
      </c>
      <c r="T576" s="42">
        <v>0.10000000000000853</v>
      </c>
    </row>
    <row r="577" spans="1:20" ht="25.5">
      <c r="A577" s="104" t="s">
        <v>482</v>
      </c>
      <c r="B577" s="42">
        <v>-5.61333333333333</v>
      </c>
      <c r="C577" s="42">
        <v>-4.786666666666662</v>
      </c>
      <c r="D577" s="42">
        <v>-5.913333333333341</v>
      </c>
      <c r="E577" s="42">
        <v>-2.346666666666664</v>
      </c>
      <c r="F577" s="42">
        <v>-6.88000000000001</v>
      </c>
      <c r="G577" s="42">
        <v>-6.568571428571417</v>
      </c>
      <c r="H577" s="42">
        <v>-7.706666666666678</v>
      </c>
      <c r="I577" s="42">
        <v>-2.06</v>
      </c>
      <c r="J577" s="42">
        <v>11.826666666666682</v>
      </c>
      <c r="K577" s="42">
        <v>12.65333333333335</v>
      </c>
      <c r="L577" s="42">
        <v>4.613333333333344</v>
      </c>
      <c r="M577" s="42">
        <v>8.539999999999992</v>
      </c>
      <c r="N577" s="42">
        <v>12.826666666666654</v>
      </c>
      <c r="O577" s="42">
        <v>13.906666666666638</v>
      </c>
      <c r="P577" s="42">
        <v>-2.08</v>
      </c>
      <c r="Q577" s="42">
        <v>-8.986666666666665</v>
      </c>
      <c r="R577" s="42">
        <v>13.626666666666651</v>
      </c>
      <c r="S577" s="42">
        <v>1.1799999999999784</v>
      </c>
      <c r="T577" s="42">
        <v>-2.58</v>
      </c>
    </row>
    <row r="578" spans="1:20" ht="25.5">
      <c r="A578" s="104" t="s">
        <v>463</v>
      </c>
      <c r="B578" s="42">
        <v>-3.039999999999992</v>
      </c>
      <c r="C578" s="42">
        <v>-2.4599999999999795</v>
      </c>
      <c r="D578" s="42">
        <v>-4.099999999999994</v>
      </c>
      <c r="E578" s="42">
        <v>-1.0733333333333377</v>
      </c>
      <c r="F578" s="42">
        <v>-3.673333333333346</v>
      </c>
      <c r="G578" s="42">
        <v>-5.041904761904732</v>
      </c>
      <c r="H578" s="42">
        <v>-4.873333333333349</v>
      </c>
      <c r="I578" s="42">
        <v>0.9399999999999977</v>
      </c>
      <c r="J578" s="42">
        <v>12.8</v>
      </c>
      <c r="K578" s="42">
        <v>15.993333333333354</v>
      </c>
      <c r="L578" s="42">
        <v>8.180000000000007</v>
      </c>
      <c r="M578" s="42">
        <v>13.54</v>
      </c>
      <c r="N578" s="42">
        <v>16.03333333333333</v>
      </c>
      <c r="O578" s="42">
        <v>15.746666666666641</v>
      </c>
      <c r="P578" s="42">
        <v>-0.4866666666666646</v>
      </c>
      <c r="Q578" s="42">
        <v>-5.383333333333326</v>
      </c>
      <c r="R578" s="42">
        <v>14.053333333333313</v>
      </c>
      <c r="S578" s="42">
        <v>-1.4266666666666765</v>
      </c>
      <c r="T578" s="42">
        <v>1.22</v>
      </c>
    </row>
    <row r="617" spans="1:20" ht="38.25">
      <c r="A617" s="17" t="s">
        <v>464</v>
      </c>
      <c r="B617" s="52" t="s">
        <v>278</v>
      </c>
      <c r="C617" s="52" t="s">
        <v>279</v>
      </c>
      <c r="D617" s="52" t="s">
        <v>280</v>
      </c>
      <c r="E617" s="52" t="s">
        <v>298</v>
      </c>
      <c r="F617" s="52" t="s">
        <v>281</v>
      </c>
      <c r="G617" s="52" t="s">
        <v>282</v>
      </c>
      <c r="H617" s="52" t="s">
        <v>283</v>
      </c>
      <c r="I617" s="52" t="s">
        <v>284</v>
      </c>
      <c r="J617" s="52" t="s">
        <v>612</v>
      </c>
      <c r="K617" s="58" t="s">
        <v>613</v>
      </c>
      <c r="L617" s="58" t="s">
        <v>614</v>
      </c>
      <c r="M617" s="58" t="s">
        <v>615</v>
      </c>
      <c r="N617" s="58" t="s">
        <v>616</v>
      </c>
      <c r="O617" s="58" t="s">
        <v>617</v>
      </c>
      <c r="P617" s="58" t="s">
        <v>268</v>
      </c>
      <c r="Q617" s="58" t="s">
        <v>186</v>
      </c>
      <c r="R617" s="58" t="s">
        <v>269</v>
      </c>
      <c r="S617" s="58" t="s">
        <v>271</v>
      </c>
      <c r="T617" s="58" t="s">
        <v>267</v>
      </c>
    </row>
    <row r="618" spans="1:20" ht="25.5">
      <c r="A618" s="104" t="s">
        <v>461</v>
      </c>
      <c r="B618" s="42">
        <v>-1.663333333333327</v>
      </c>
      <c r="C618" s="42">
        <v>-1.8166666666666629</v>
      </c>
      <c r="D618" s="42">
        <v>-3.38333333333334</v>
      </c>
      <c r="E618" s="42">
        <v>-0.8900000000000006</v>
      </c>
      <c r="F618" s="42">
        <v>-3.566666666666677</v>
      </c>
      <c r="G618" s="42">
        <v>-4.988571428571419</v>
      </c>
      <c r="H618" s="42">
        <v>-2.9966666666666697</v>
      </c>
      <c r="I618" s="42">
        <v>1.7299999999999898</v>
      </c>
      <c r="J618" s="42">
        <v>6.736666666666679</v>
      </c>
      <c r="K618" s="42">
        <v>8.413333333333341</v>
      </c>
      <c r="L618" s="42">
        <v>1.48</v>
      </c>
      <c r="M618" s="42">
        <v>4.633333333333326</v>
      </c>
      <c r="N618" s="42">
        <v>5.433333333333337</v>
      </c>
      <c r="O618" s="42">
        <v>8.72</v>
      </c>
      <c r="P618" s="42">
        <v>1</v>
      </c>
      <c r="Q618" s="42">
        <v>0.6166666666666742</v>
      </c>
      <c r="R618" s="42">
        <v>6.0733333333333235</v>
      </c>
      <c r="S618" s="42">
        <v>1.0466666666666669</v>
      </c>
      <c r="T618" s="42">
        <v>-0.9333333333333229</v>
      </c>
    </row>
    <row r="619" spans="1:20" ht="25.5">
      <c r="A619" s="104" t="s">
        <v>481</v>
      </c>
      <c r="B619" s="42">
        <v>-4.2933333333333366</v>
      </c>
      <c r="C619" s="42">
        <v>-2.2466666666666555</v>
      </c>
      <c r="D619" s="42">
        <v>-5.303333333333342</v>
      </c>
      <c r="E619" s="42">
        <v>-1.72</v>
      </c>
      <c r="F619" s="42">
        <v>-4.456666666666678</v>
      </c>
      <c r="G619" s="42">
        <v>-4.26857142857142</v>
      </c>
      <c r="H619" s="42">
        <v>-6.1566666666666805</v>
      </c>
      <c r="I619" s="42">
        <v>-0.4300000000000068</v>
      </c>
      <c r="J619" s="42">
        <v>5.336666666666673</v>
      </c>
      <c r="K619" s="42">
        <v>14.533333333333346</v>
      </c>
      <c r="L619" s="42">
        <v>6.190000000000012</v>
      </c>
      <c r="M619" s="42">
        <v>7.013333333333321</v>
      </c>
      <c r="N619" s="42">
        <v>12.633333333333326</v>
      </c>
      <c r="O619" s="42">
        <v>12.32</v>
      </c>
      <c r="P619" s="42">
        <v>-0.9399999999999977</v>
      </c>
      <c r="Q619" s="42">
        <v>-7.163333333333327</v>
      </c>
      <c r="R619" s="42">
        <v>5.423333333333318</v>
      </c>
      <c r="S619" s="42">
        <v>3.2166666666666544</v>
      </c>
      <c r="T619" s="42">
        <v>0.9466666666666725</v>
      </c>
    </row>
    <row r="620" spans="1:20" ht="25.5">
      <c r="A620" s="104" t="s">
        <v>483</v>
      </c>
      <c r="B620" s="42">
        <v>-4.5533333333333275</v>
      </c>
      <c r="C620" s="42">
        <v>-4.336666666666659</v>
      </c>
      <c r="D620" s="42">
        <v>-6.0033333333333445</v>
      </c>
      <c r="E620" s="42">
        <v>-3.19</v>
      </c>
      <c r="F620" s="42">
        <v>-5.6366666666666845</v>
      </c>
      <c r="G620" s="42">
        <v>-9.958571428571418</v>
      </c>
      <c r="H620" s="42">
        <v>-7.1966666666666725</v>
      </c>
      <c r="I620" s="42">
        <v>-0.980000000000004</v>
      </c>
      <c r="J620" s="42">
        <v>8.76666666666668</v>
      </c>
      <c r="K620" s="42">
        <v>10.483333333333348</v>
      </c>
      <c r="L620" s="42">
        <v>3.62</v>
      </c>
      <c r="M620" s="42">
        <v>1.7733333333333263</v>
      </c>
      <c r="N620" s="42">
        <v>9.013333333333335</v>
      </c>
      <c r="O620" s="42">
        <v>12.67</v>
      </c>
      <c r="P620" s="42">
        <v>-2.039999999999992</v>
      </c>
      <c r="Q620" s="42">
        <v>-5.763333333333335</v>
      </c>
      <c r="R620" s="42">
        <v>11.913333333333313</v>
      </c>
      <c r="S620" s="42">
        <v>-0.07333333333333769</v>
      </c>
      <c r="T620" s="42">
        <v>-0.6133333333333297</v>
      </c>
    </row>
    <row r="621" spans="1:20" ht="25.5">
      <c r="A621" s="104" t="s">
        <v>462</v>
      </c>
      <c r="B621" s="42">
        <v>-3.7933333333333366</v>
      </c>
      <c r="C621" s="42">
        <v>-3.2166666666666544</v>
      </c>
      <c r="D621" s="42">
        <v>-4.213333333333338</v>
      </c>
      <c r="E621" s="42">
        <v>-1.83</v>
      </c>
      <c r="F621" s="42">
        <v>-4.006666666666675</v>
      </c>
      <c r="G621" s="42">
        <v>-6.288571428571416</v>
      </c>
      <c r="H621" s="42">
        <v>-5.456666666666678</v>
      </c>
      <c r="I621" s="42">
        <v>1.039999999999992</v>
      </c>
      <c r="J621" s="42">
        <v>3.086666666666673</v>
      </c>
      <c r="K621" s="42">
        <v>9.253333333333345</v>
      </c>
      <c r="L621" s="42">
        <v>2.440000000000012</v>
      </c>
      <c r="M621" s="42">
        <v>6.283333333333317</v>
      </c>
      <c r="N621" s="42">
        <v>8.033333333333331</v>
      </c>
      <c r="O621" s="42">
        <v>10.48</v>
      </c>
      <c r="P621" s="42">
        <v>-1.72</v>
      </c>
      <c r="Q621" s="42">
        <v>-6.653333333333322</v>
      </c>
      <c r="R621" s="42">
        <v>14.543333333333322</v>
      </c>
      <c r="S621" s="42">
        <v>-0.5233333333333405</v>
      </c>
      <c r="T621" s="42">
        <v>-0.46333333333332405</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U449"/>
  <sheetViews>
    <sheetView zoomScalePageLayoutView="0" workbookViewId="0" topLeftCell="A464">
      <selection activeCell="J489" sqref="J489"/>
    </sheetView>
  </sheetViews>
  <sheetFormatPr defaultColWidth="9.140625" defaultRowHeight="12.75"/>
  <cols>
    <col min="1" max="1" width="26.28125" style="0" bestFit="1" customWidth="1"/>
    <col min="2" max="10" width="8.8515625" style="27" customWidth="1"/>
    <col min="11" max="13" width="8.8515625" style="46" customWidth="1"/>
    <col min="14" max="15" width="8.8515625" style="27" customWidth="1"/>
    <col min="16" max="16" width="8.8515625" style="46" customWidth="1"/>
    <col min="17" max="19" width="8.8515625" style="27" customWidth="1"/>
    <col min="20" max="20" width="8.8515625" style="46" customWidth="1"/>
    <col min="21" max="21" width="8.8515625" style="27" customWidth="1"/>
  </cols>
  <sheetData>
    <row r="1" spans="1:21" ht="63">
      <c r="A1" s="45" t="s">
        <v>147</v>
      </c>
      <c r="B1" s="46" t="s">
        <v>278</v>
      </c>
      <c r="C1" s="46" t="s">
        <v>279</v>
      </c>
      <c r="D1" s="46" t="s">
        <v>280</v>
      </c>
      <c r="E1" s="46" t="s">
        <v>298</v>
      </c>
      <c r="F1" s="46" t="s">
        <v>281</v>
      </c>
      <c r="G1" s="46" t="s">
        <v>282</v>
      </c>
      <c r="H1" s="46" t="s">
        <v>283</v>
      </c>
      <c r="I1" s="46" t="s">
        <v>284</v>
      </c>
      <c r="J1" s="46" t="s">
        <v>612</v>
      </c>
      <c r="K1" s="60" t="s">
        <v>613</v>
      </c>
      <c r="L1" s="60" t="s">
        <v>614</v>
      </c>
      <c r="M1" s="60" t="s">
        <v>615</v>
      </c>
      <c r="N1" s="60" t="s">
        <v>616</v>
      </c>
      <c r="O1" s="60" t="s">
        <v>617</v>
      </c>
      <c r="P1" s="60" t="s">
        <v>268</v>
      </c>
      <c r="Q1" s="60" t="s">
        <v>186</v>
      </c>
      <c r="R1" s="60" t="s">
        <v>269</v>
      </c>
      <c r="S1" s="60" t="s">
        <v>271</v>
      </c>
      <c r="T1" s="60" t="s">
        <v>267</v>
      </c>
      <c r="U1" s="60" t="s">
        <v>270</v>
      </c>
    </row>
    <row r="2" spans="1:10" ht="13.5" thickBot="1">
      <c r="A2" s="47" t="s">
        <v>285</v>
      </c>
      <c r="B2" s="48">
        <v>66</v>
      </c>
      <c r="C2" s="48">
        <v>68</v>
      </c>
      <c r="D2" s="48">
        <v>70</v>
      </c>
      <c r="E2" s="48">
        <v>67</v>
      </c>
      <c r="F2" s="48">
        <v>66</v>
      </c>
      <c r="G2" s="48">
        <v>70</v>
      </c>
      <c r="H2" s="48">
        <v>69.5</v>
      </c>
      <c r="I2" s="48">
        <v>67</v>
      </c>
      <c r="J2" s="48">
        <v>0</v>
      </c>
    </row>
    <row r="3" spans="1:10" ht="13.5" thickTop="1">
      <c r="A3" s="59" t="s">
        <v>303</v>
      </c>
      <c r="B3" s="50"/>
      <c r="C3" s="50"/>
      <c r="D3" s="50"/>
      <c r="E3" s="50"/>
      <c r="F3" s="50"/>
      <c r="G3" s="50"/>
      <c r="H3" s="50"/>
      <c r="I3" s="50"/>
      <c r="J3" s="50"/>
    </row>
    <row r="4" spans="1:10" ht="12.75">
      <c r="A4" s="45" t="s">
        <v>287</v>
      </c>
      <c r="B4" s="50"/>
      <c r="C4" s="50"/>
      <c r="D4" s="50"/>
      <c r="E4" s="50"/>
      <c r="F4" s="50"/>
      <c r="G4" s="50"/>
      <c r="H4" s="50"/>
      <c r="I4" s="50"/>
      <c r="J4" s="50"/>
    </row>
    <row r="5" spans="1:10" ht="14.25">
      <c r="A5" s="53" t="s">
        <v>288</v>
      </c>
      <c r="B5" s="50"/>
      <c r="C5" s="50"/>
      <c r="D5" s="50"/>
      <c r="E5" s="50"/>
      <c r="F5" s="50"/>
      <c r="G5" s="50"/>
      <c r="H5" s="50"/>
      <c r="I5" s="50"/>
      <c r="J5" s="50"/>
    </row>
    <row r="6" spans="1:10" ht="12.75">
      <c r="A6" s="45" t="s">
        <v>289</v>
      </c>
      <c r="B6" s="50"/>
      <c r="C6" s="50"/>
      <c r="D6" s="50"/>
      <c r="E6" s="50"/>
      <c r="F6" s="50"/>
      <c r="G6" s="50"/>
      <c r="H6" s="50"/>
      <c r="I6" s="50"/>
      <c r="J6" s="50"/>
    </row>
    <row r="7" spans="1:10" ht="12.75">
      <c r="A7" s="49"/>
      <c r="B7" s="50"/>
      <c r="C7" s="50"/>
      <c r="D7" s="50"/>
      <c r="E7" s="50"/>
      <c r="F7" s="50"/>
      <c r="G7" s="50"/>
      <c r="H7" s="50"/>
      <c r="I7" s="50"/>
      <c r="J7" s="50"/>
    </row>
    <row r="8" spans="1:20" ht="12.75">
      <c r="A8" s="49"/>
      <c r="B8" s="50">
        <v>79.6</v>
      </c>
      <c r="C8" s="50">
        <v>78.9</v>
      </c>
      <c r="D8" s="50">
        <v>79.8</v>
      </c>
      <c r="E8" s="50">
        <v>75.7</v>
      </c>
      <c r="F8" s="50">
        <v>79.6</v>
      </c>
      <c r="G8" s="50">
        <v>87.1</v>
      </c>
      <c r="H8" s="50">
        <v>80.7</v>
      </c>
      <c r="I8" s="50">
        <v>75</v>
      </c>
      <c r="J8" s="50">
        <v>80.6</v>
      </c>
      <c r="K8" s="46">
        <v>78.1</v>
      </c>
      <c r="L8" s="46">
        <v>75.1</v>
      </c>
      <c r="M8" s="46">
        <v>71.6</v>
      </c>
      <c r="N8" s="27">
        <v>80.8</v>
      </c>
      <c r="O8" s="27">
        <v>80.4</v>
      </c>
      <c r="P8" s="46">
        <v>77.8</v>
      </c>
      <c r="Q8" s="27">
        <v>81</v>
      </c>
      <c r="R8" s="27">
        <v>68.7</v>
      </c>
      <c r="S8" s="27">
        <v>81.7</v>
      </c>
      <c r="T8" s="46">
        <v>74.9</v>
      </c>
    </row>
    <row r="9" spans="1:20" ht="12.75">
      <c r="A9" s="49"/>
      <c r="B9" s="50">
        <v>79.5</v>
      </c>
      <c r="C9" s="50">
        <v>78.7</v>
      </c>
      <c r="D9" s="50">
        <v>79.9</v>
      </c>
      <c r="E9" s="50">
        <v>75.5</v>
      </c>
      <c r="F9" s="50">
        <v>79.1</v>
      </c>
      <c r="G9" s="50">
        <v>86.1</v>
      </c>
      <c r="H9" s="50">
        <v>80.8</v>
      </c>
      <c r="I9" s="50">
        <v>74.8</v>
      </c>
      <c r="J9" s="50">
        <v>80.5</v>
      </c>
      <c r="K9" s="46">
        <v>77.8</v>
      </c>
      <c r="L9" s="46">
        <v>75.4</v>
      </c>
      <c r="M9" s="46">
        <v>71.7</v>
      </c>
      <c r="N9" s="27">
        <v>80.8</v>
      </c>
      <c r="O9" s="27">
        <v>79.6</v>
      </c>
      <c r="P9" s="46">
        <v>77.6</v>
      </c>
      <c r="Q9" s="27">
        <v>82</v>
      </c>
      <c r="R9" s="27">
        <v>68.7</v>
      </c>
      <c r="S9" s="27">
        <v>81.3</v>
      </c>
      <c r="T9" s="46">
        <v>75.8</v>
      </c>
    </row>
    <row r="10" spans="1:20" ht="12.75">
      <c r="A10" s="49"/>
      <c r="B10" s="50">
        <v>78.8</v>
      </c>
      <c r="C10" s="50">
        <v>79.4</v>
      </c>
      <c r="D10" s="50">
        <v>79.6</v>
      </c>
      <c r="E10" s="50">
        <v>75.8</v>
      </c>
      <c r="F10" s="50">
        <v>79</v>
      </c>
      <c r="G10" s="50">
        <v>87.1</v>
      </c>
      <c r="H10" s="50">
        <v>80.6</v>
      </c>
      <c r="I10" s="50">
        <v>75.8</v>
      </c>
      <c r="J10" s="50">
        <v>81.5</v>
      </c>
      <c r="K10" s="46">
        <v>78.2</v>
      </c>
      <c r="L10" s="46">
        <v>75.4</v>
      </c>
      <c r="M10" s="46">
        <v>70.5</v>
      </c>
      <c r="N10" s="27">
        <v>80.3</v>
      </c>
      <c r="O10" s="27">
        <v>80</v>
      </c>
      <c r="P10" s="46">
        <v>78.2</v>
      </c>
      <c r="Q10" s="27">
        <v>81.1</v>
      </c>
      <c r="R10" s="27">
        <v>68.2</v>
      </c>
      <c r="S10" s="27">
        <v>81.7</v>
      </c>
      <c r="T10" s="46">
        <v>75.4</v>
      </c>
    </row>
    <row r="11" spans="1:20" ht="12.75">
      <c r="A11" s="49"/>
      <c r="B11" s="50">
        <v>79.3</v>
      </c>
      <c r="C11" s="50">
        <v>80.3</v>
      </c>
      <c r="D11" s="50">
        <v>79.7</v>
      </c>
      <c r="E11" s="50">
        <v>75.6</v>
      </c>
      <c r="F11" s="50">
        <v>79.2</v>
      </c>
      <c r="G11" s="50">
        <v>86.9</v>
      </c>
      <c r="H11" s="50">
        <v>80.7</v>
      </c>
      <c r="I11" s="50">
        <v>75.7</v>
      </c>
      <c r="J11" s="50">
        <v>81.7</v>
      </c>
      <c r="K11" s="46">
        <v>77.4</v>
      </c>
      <c r="L11" s="46">
        <v>75.4</v>
      </c>
      <c r="M11" s="46">
        <v>71</v>
      </c>
      <c r="N11" s="27">
        <v>80.5</v>
      </c>
      <c r="O11" s="27">
        <v>80.3</v>
      </c>
      <c r="P11" s="46">
        <v>78</v>
      </c>
      <c r="Q11" s="27">
        <v>81</v>
      </c>
      <c r="R11" s="27">
        <v>67.8</v>
      </c>
      <c r="S11" s="27">
        <v>81.2</v>
      </c>
      <c r="T11" s="46">
        <v>75.8</v>
      </c>
    </row>
    <row r="12" spans="1:20" ht="12.75">
      <c r="A12" s="49"/>
      <c r="B12" s="50">
        <v>80.1</v>
      </c>
      <c r="C12" s="50">
        <v>80.6</v>
      </c>
      <c r="D12" s="50">
        <v>80.3</v>
      </c>
      <c r="E12" s="50">
        <v>75.5</v>
      </c>
      <c r="F12" s="50">
        <v>78.7</v>
      </c>
      <c r="G12" s="50">
        <v>86.2</v>
      </c>
      <c r="H12" s="50">
        <v>80.8</v>
      </c>
      <c r="I12" s="50">
        <v>75.5</v>
      </c>
      <c r="J12" s="50">
        <v>80.7</v>
      </c>
      <c r="K12" s="46">
        <v>76.9</v>
      </c>
      <c r="L12" s="46">
        <v>75</v>
      </c>
      <c r="M12" s="46">
        <v>70.9</v>
      </c>
      <c r="N12" s="27">
        <v>80.6</v>
      </c>
      <c r="O12" s="27">
        <v>80.2</v>
      </c>
      <c r="P12" s="46">
        <v>78.7</v>
      </c>
      <c r="Q12" s="27">
        <v>80.6</v>
      </c>
      <c r="R12" s="27">
        <v>67.2</v>
      </c>
      <c r="S12" s="27">
        <v>82.1</v>
      </c>
      <c r="T12" s="46">
        <v>74.7</v>
      </c>
    </row>
    <row r="13" spans="1:20" ht="12.75">
      <c r="A13" s="49"/>
      <c r="B13" s="50">
        <v>79.6</v>
      </c>
      <c r="C13" s="50">
        <v>81.2</v>
      </c>
      <c r="D13" s="50">
        <v>80.1</v>
      </c>
      <c r="E13" s="50">
        <v>75.3</v>
      </c>
      <c r="F13" s="50">
        <v>78.6</v>
      </c>
      <c r="G13" s="50">
        <v>86.9</v>
      </c>
      <c r="H13" s="50">
        <v>81</v>
      </c>
      <c r="I13" s="50">
        <v>75.1</v>
      </c>
      <c r="J13" s="50">
        <v>80.3</v>
      </c>
      <c r="K13" s="46">
        <v>76.9</v>
      </c>
      <c r="L13" s="46">
        <v>75.1</v>
      </c>
      <c r="M13" s="46">
        <v>70.6</v>
      </c>
      <c r="N13" s="27">
        <v>80.1</v>
      </c>
      <c r="O13" s="27">
        <v>79.3</v>
      </c>
      <c r="P13" s="46">
        <v>77.9</v>
      </c>
      <c r="Q13" s="27">
        <v>80.3</v>
      </c>
      <c r="R13" s="27">
        <v>67</v>
      </c>
      <c r="S13" s="27">
        <v>81.8</v>
      </c>
      <c r="T13" s="46">
        <v>75</v>
      </c>
    </row>
    <row r="14" spans="1:20" ht="12.75">
      <c r="A14" s="49"/>
      <c r="B14" s="50">
        <v>79.8</v>
      </c>
      <c r="C14" s="50">
        <v>79.6</v>
      </c>
      <c r="D14" s="50">
        <v>80.3</v>
      </c>
      <c r="E14" s="50">
        <v>75.1</v>
      </c>
      <c r="F14" s="50">
        <v>79.1</v>
      </c>
      <c r="G14" s="50">
        <v>86.2</v>
      </c>
      <c r="H14" s="50">
        <v>81</v>
      </c>
      <c r="I14" s="50">
        <v>74.6</v>
      </c>
      <c r="J14" s="50">
        <v>81.5</v>
      </c>
      <c r="K14" s="46">
        <v>76.9</v>
      </c>
      <c r="L14" s="46">
        <v>75.5</v>
      </c>
      <c r="M14" s="46">
        <v>72</v>
      </c>
      <c r="N14" s="27">
        <v>79.7</v>
      </c>
      <c r="O14" s="27">
        <v>80.1</v>
      </c>
      <c r="P14" s="46">
        <v>78.2</v>
      </c>
      <c r="Q14" s="27">
        <v>81.2</v>
      </c>
      <c r="R14" s="27">
        <v>67</v>
      </c>
      <c r="S14" s="27">
        <v>81.6</v>
      </c>
      <c r="T14" s="46">
        <v>76.8</v>
      </c>
    </row>
    <row r="15" spans="1:20" ht="12.75">
      <c r="A15" s="49"/>
      <c r="B15" s="50">
        <v>78.8</v>
      </c>
      <c r="C15" s="50">
        <v>78.7</v>
      </c>
      <c r="D15" s="50">
        <v>80.2</v>
      </c>
      <c r="E15" s="50">
        <v>75</v>
      </c>
      <c r="F15" s="50">
        <v>78.7</v>
      </c>
      <c r="G15" s="50">
        <v>86.1</v>
      </c>
      <c r="H15" s="50">
        <v>81</v>
      </c>
      <c r="I15" s="50">
        <v>74.7</v>
      </c>
      <c r="J15" s="50">
        <v>81.6</v>
      </c>
      <c r="K15" s="46">
        <v>76.8</v>
      </c>
      <c r="L15" s="46">
        <v>75.4</v>
      </c>
      <c r="M15" s="46">
        <v>71.5</v>
      </c>
      <c r="N15" s="27">
        <v>78.2</v>
      </c>
      <c r="O15" s="27">
        <v>79.6</v>
      </c>
      <c r="P15" s="46">
        <v>78.2</v>
      </c>
      <c r="Q15" s="27">
        <v>81</v>
      </c>
      <c r="R15" s="27">
        <v>68.3</v>
      </c>
      <c r="S15" s="27">
        <v>81</v>
      </c>
      <c r="T15" s="46">
        <v>76.3</v>
      </c>
    </row>
    <row r="16" spans="1:20" ht="12.75">
      <c r="A16" s="49"/>
      <c r="B16" s="50">
        <v>79.6</v>
      </c>
      <c r="C16" s="50">
        <v>81.4</v>
      </c>
      <c r="D16" s="50">
        <v>79.9</v>
      </c>
      <c r="E16" s="50">
        <v>75.4</v>
      </c>
      <c r="F16" s="50">
        <v>79.6</v>
      </c>
      <c r="G16" s="50">
        <v>86.9</v>
      </c>
      <c r="H16" s="50">
        <v>81</v>
      </c>
      <c r="I16" s="50">
        <v>75.2</v>
      </c>
      <c r="J16" s="50">
        <v>81.3</v>
      </c>
      <c r="K16" s="46">
        <v>78.2</v>
      </c>
      <c r="L16" s="46">
        <v>75.4</v>
      </c>
      <c r="M16" s="46">
        <v>70.8</v>
      </c>
      <c r="N16" s="27">
        <v>79.8</v>
      </c>
      <c r="O16" s="27">
        <v>79.8</v>
      </c>
      <c r="P16" s="46">
        <v>78.2</v>
      </c>
      <c r="Q16" s="27">
        <v>80.6</v>
      </c>
      <c r="R16" s="27">
        <v>67.6</v>
      </c>
      <c r="S16" s="27">
        <v>81.8</v>
      </c>
      <c r="T16" s="46">
        <v>76.5</v>
      </c>
    </row>
    <row r="17" spans="1:20" ht="12.75">
      <c r="A17" s="49"/>
      <c r="B17" s="50">
        <v>79.6</v>
      </c>
      <c r="C17" s="50">
        <v>81</v>
      </c>
      <c r="D17" s="50">
        <v>80.1</v>
      </c>
      <c r="E17" s="50">
        <v>75.6</v>
      </c>
      <c r="F17" s="50">
        <v>79.5</v>
      </c>
      <c r="G17" s="50">
        <v>87.5</v>
      </c>
      <c r="H17" s="50">
        <v>80.9</v>
      </c>
      <c r="I17" s="50">
        <v>75.4</v>
      </c>
      <c r="J17" s="50">
        <v>82.2</v>
      </c>
      <c r="K17" s="46">
        <v>77.6</v>
      </c>
      <c r="L17" s="46">
        <v>75.4</v>
      </c>
      <c r="M17" s="46">
        <v>71.3</v>
      </c>
      <c r="N17" s="27">
        <v>79.7</v>
      </c>
      <c r="O17" s="27">
        <v>79.6</v>
      </c>
      <c r="P17" s="46">
        <v>78.1</v>
      </c>
      <c r="Q17" s="27">
        <v>81</v>
      </c>
      <c r="R17" s="27">
        <v>68.7</v>
      </c>
      <c r="S17" s="27">
        <v>81.9</v>
      </c>
      <c r="T17" s="46">
        <v>76.5</v>
      </c>
    </row>
    <row r="18" spans="1:20" ht="12.75">
      <c r="A18" s="49"/>
      <c r="B18" s="50">
        <v>79.9</v>
      </c>
      <c r="C18" s="50">
        <v>79.9</v>
      </c>
      <c r="D18" s="50">
        <v>80.2</v>
      </c>
      <c r="E18" s="50">
        <v>75.4</v>
      </c>
      <c r="F18" s="50">
        <v>79.3</v>
      </c>
      <c r="G18" s="50">
        <v>87.3</v>
      </c>
      <c r="H18" s="50">
        <v>81.1</v>
      </c>
      <c r="I18" s="50">
        <v>75.6</v>
      </c>
      <c r="J18" s="50">
        <v>81.7</v>
      </c>
      <c r="K18" s="46">
        <v>78.4</v>
      </c>
      <c r="L18" s="46">
        <v>75</v>
      </c>
      <c r="M18" s="46">
        <v>72.2</v>
      </c>
      <c r="N18" s="27">
        <v>80.3</v>
      </c>
      <c r="O18" s="27">
        <v>80.2</v>
      </c>
      <c r="P18" s="46">
        <v>79.2</v>
      </c>
      <c r="Q18" s="27">
        <v>80.8</v>
      </c>
      <c r="R18" s="27">
        <v>67.7</v>
      </c>
      <c r="S18" s="27">
        <v>81.8</v>
      </c>
      <c r="T18" s="46">
        <v>76</v>
      </c>
    </row>
    <row r="19" spans="1:20" ht="12.75">
      <c r="A19" s="49"/>
      <c r="B19" s="50">
        <v>79.6</v>
      </c>
      <c r="C19" s="50">
        <v>79.6</v>
      </c>
      <c r="D19" s="50">
        <v>80.2</v>
      </c>
      <c r="E19" s="50">
        <v>75.3</v>
      </c>
      <c r="F19" s="50">
        <v>79.5</v>
      </c>
      <c r="G19" s="50">
        <v>87.3</v>
      </c>
      <c r="H19" s="50">
        <v>81.5</v>
      </c>
      <c r="I19" s="50">
        <v>75.4</v>
      </c>
      <c r="J19" s="50">
        <v>80.9</v>
      </c>
      <c r="K19" s="46">
        <v>78.4</v>
      </c>
      <c r="L19" s="46">
        <v>75.2</v>
      </c>
      <c r="M19" s="46">
        <v>71.1</v>
      </c>
      <c r="N19" s="27">
        <v>79.7</v>
      </c>
      <c r="O19" s="27">
        <v>79.9</v>
      </c>
      <c r="P19" s="46">
        <v>78.8</v>
      </c>
      <c r="Q19" s="27">
        <v>80.6</v>
      </c>
      <c r="R19" s="27">
        <v>68.2</v>
      </c>
      <c r="S19" s="27">
        <v>81.4</v>
      </c>
      <c r="T19" s="46">
        <v>76.2</v>
      </c>
    </row>
    <row r="20" spans="1:20" ht="12.75">
      <c r="A20" s="49"/>
      <c r="B20" s="50">
        <v>79.4</v>
      </c>
      <c r="C20" s="50">
        <v>79.7</v>
      </c>
      <c r="D20" s="50">
        <v>80</v>
      </c>
      <c r="E20" s="50">
        <v>76.1</v>
      </c>
      <c r="F20" s="50">
        <v>79.5</v>
      </c>
      <c r="G20" s="50">
        <v>86.1</v>
      </c>
      <c r="H20" s="50">
        <v>80.8</v>
      </c>
      <c r="I20" s="50">
        <v>75.2</v>
      </c>
      <c r="J20" s="50">
        <v>79.8</v>
      </c>
      <c r="K20" s="46">
        <v>77.8</v>
      </c>
      <c r="L20" s="46">
        <v>75.5</v>
      </c>
      <c r="M20" s="46">
        <v>71.1</v>
      </c>
      <c r="N20" s="27">
        <v>80.7</v>
      </c>
      <c r="O20" s="27">
        <v>80.2</v>
      </c>
      <c r="P20" s="46">
        <v>78.9</v>
      </c>
      <c r="Q20" s="27">
        <v>80.6</v>
      </c>
      <c r="R20" s="27">
        <v>68.3</v>
      </c>
      <c r="S20" s="27">
        <v>81.8</v>
      </c>
      <c r="T20" s="46">
        <v>75.9</v>
      </c>
    </row>
    <row r="21" spans="1:20" ht="12.75">
      <c r="A21" s="49"/>
      <c r="B21" s="50">
        <v>79</v>
      </c>
      <c r="C21" s="50">
        <v>79.8</v>
      </c>
      <c r="D21" s="50">
        <v>79.5</v>
      </c>
      <c r="E21" s="50">
        <v>76.3</v>
      </c>
      <c r="F21" s="50">
        <v>79.3</v>
      </c>
      <c r="G21" s="50">
        <v>86.5</v>
      </c>
      <c r="H21" s="50">
        <v>81</v>
      </c>
      <c r="I21" s="50">
        <v>75.2</v>
      </c>
      <c r="J21" s="50">
        <v>80.3</v>
      </c>
      <c r="K21" s="46">
        <v>77.8</v>
      </c>
      <c r="L21" s="46">
        <v>75.3</v>
      </c>
      <c r="M21" s="46">
        <v>71.1</v>
      </c>
      <c r="N21" s="27">
        <v>81</v>
      </c>
      <c r="O21" s="27">
        <v>80.3</v>
      </c>
      <c r="P21" s="46">
        <v>78.6</v>
      </c>
      <c r="Q21" s="27">
        <v>80.4</v>
      </c>
      <c r="R21" s="27">
        <v>68.7</v>
      </c>
      <c r="S21" s="27">
        <v>81.7</v>
      </c>
      <c r="T21" s="46">
        <v>76.1</v>
      </c>
    </row>
    <row r="22" spans="1:20" ht="12.75">
      <c r="A22" s="49"/>
      <c r="B22" s="50">
        <v>79.2</v>
      </c>
      <c r="C22" s="50">
        <v>79.2</v>
      </c>
      <c r="D22" s="50">
        <v>80.1</v>
      </c>
      <c r="E22" s="50">
        <v>75.8</v>
      </c>
      <c r="F22" s="50">
        <v>79.4</v>
      </c>
      <c r="G22" s="50" t="s">
        <v>304</v>
      </c>
      <c r="H22" s="50">
        <v>81</v>
      </c>
      <c r="I22" s="50">
        <v>75.7</v>
      </c>
      <c r="J22" s="50">
        <v>80.6</v>
      </c>
      <c r="K22" s="46">
        <v>78.1</v>
      </c>
      <c r="L22" s="46">
        <v>75.7</v>
      </c>
      <c r="M22" s="46">
        <v>70.7</v>
      </c>
      <c r="N22" s="27">
        <v>80.6</v>
      </c>
      <c r="O22" s="27">
        <v>80.2</v>
      </c>
      <c r="P22" s="46">
        <v>78.4</v>
      </c>
      <c r="Q22" s="27">
        <v>80.3</v>
      </c>
      <c r="R22" s="27">
        <v>68.6</v>
      </c>
      <c r="S22" s="27">
        <v>81.7</v>
      </c>
      <c r="T22" s="46">
        <v>75.9</v>
      </c>
    </row>
    <row r="23" spans="1:20" ht="12.75">
      <c r="A23" s="61" t="s">
        <v>276</v>
      </c>
      <c r="B23" s="44">
        <f aca="true" t="shared" si="0" ref="B23:T23">AVERAGE(B8:B22)</f>
        <v>79.45333333333333</v>
      </c>
      <c r="C23" s="44">
        <f t="shared" si="0"/>
        <v>79.86666666666666</v>
      </c>
      <c r="D23" s="44">
        <f t="shared" si="0"/>
        <v>79.99333333333334</v>
      </c>
      <c r="E23" s="44">
        <f t="shared" si="0"/>
        <v>75.55999999999999</v>
      </c>
      <c r="F23" s="44">
        <f t="shared" si="0"/>
        <v>79.20666666666668</v>
      </c>
      <c r="G23" s="44">
        <f t="shared" si="0"/>
        <v>86.72857142857141</v>
      </c>
      <c r="H23" s="44">
        <f t="shared" si="0"/>
        <v>80.92666666666668</v>
      </c>
      <c r="I23" s="44">
        <f t="shared" si="0"/>
        <v>75.26</v>
      </c>
      <c r="J23" s="44">
        <f t="shared" si="0"/>
        <v>81.01333333333332</v>
      </c>
      <c r="K23" s="44">
        <f t="shared" si="0"/>
        <v>77.68666666666665</v>
      </c>
      <c r="L23" s="44">
        <f t="shared" si="0"/>
        <v>75.32</v>
      </c>
      <c r="M23" s="44">
        <f t="shared" si="0"/>
        <v>71.20666666666668</v>
      </c>
      <c r="N23" s="44">
        <f t="shared" si="0"/>
        <v>80.18666666666667</v>
      </c>
      <c r="O23" s="44">
        <f t="shared" si="0"/>
        <v>79.98</v>
      </c>
      <c r="P23" s="44">
        <f t="shared" si="0"/>
        <v>78.32000000000001</v>
      </c>
      <c r="Q23" s="44">
        <f t="shared" si="0"/>
        <v>80.83333333333333</v>
      </c>
      <c r="R23" s="44">
        <f t="shared" si="0"/>
        <v>68.04666666666668</v>
      </c>
      <c r="S23" s="44">
        <f t="shared" si="0"/>
        <v>81.63333333333334</v>
      </c>
      <c r="T23" s="44">
        <f t="shared" si="0"/>
        <v>75.85333333333332</v>
      </c>
    </row>
    <row r="24" spans="1:20" ht="12.75">
      <c r="A24" s="61" t="s">
        <v>277</v>
      </c>
      <c r="B24" s="44">
        <f aca="true" t="shared" si="1" ref="B24:T24">STDEV(B8:B22)</f>
        <v>0.37771241264568983</v>
      </c>
      <c r="C24" s="44">
        <f t="shared" si="1"/>
        <v>0.8715066319447436</v>
      </c>
      <c r="D24" s="44">
        <f t="shared" si="1"/>
        <v>0.25203930154602755</v>
      </c>
      <c r="E24" s="44">
        <f t="shared" si="1"/>
        <v>0.3480558247547501</v>
      </c>
      <c r="F24" s="44">
        <f t="shared" si="1"/>
        <v>0.33480626949495546</v>
      </c>
      <c r="G24" s="44">
        <f t="shared" si="1"/>
        <v>0.5120525385146019</v>
      </c>
      <c r="H24" s="44">
        <f t="shared" si="1"/>
        <v>0.21536237457121535</v>
      </c>
      <c r="I24" s="44">
        <f t="shared" si="1"/>
        <v>0.37378374190791774</v>
      </c>
      <c r="J24" s="44">
        <f t="shared" si="1"/>
        <v>0.6791451208979957</v>
      </c>
      <c r="K24" s="44">
        <f t="shared" si="1"/>
        <v>0.5767726299582498</v>
      </c>
      <c r="L24" s="44">
        <f t="shared" si="1"/>
        <v>0.20071301473924197</v>
      </c>
      <c r="M24" s="44">
        <f t="shared" si="1"/>
        <v>0.5049280948336609</v>
      </c>
      <c r="N24" s="44">
        <f t="shared" si="1"/>
        <v>0.7049484952482695</v>
      </c>
      <c r="O24" s="44">
        <f t="shared" si="1"/>
        <v>0.32993505854403027</v>
      </c>
      <c r="P24" s="44">
        <f t="shared" si="1"/>
        <v>0.44271887242171365</v>
      </c>
      <c r="Q24" s="44">
        <f t="shared" si="1"/>
        <v>0.43534332373762497</v>
      </c>
      <c r="R24" s="44">
        <f t="shared" si="1"/>
        <v>0.6254902838867491</v>
      </c>
      <c r="S24" s="44">
        <f t="shared" si="1"/>
        <v>0.2894987457848595</v>
      </c>
      <c r="T24" s="44">
        <f t="shared" si="1"/>
        <v>0.6162868843403889</v>
      </c>
    </row>
    <row r="25" spans="1:10" ht="12.75">
      <c r="A25" s="49"/>
      <c r="B25" s="50"/>
      <c r="C25" s="50"/>
      <c r="D25" s="50"/>
      <c r="E25" s="50"/>
      <c r="F25" s="50"/>
      <c r="G25" s="50"/>
      <c r="H25" s="50"/>
      <c r="I25" s="50"/>
      <c r="J25" s="50"/>
    </row>
    <row r="26" spans="1:21" ht="63">
      <c r="A26" s="45" t="s">
        <v>147</v>
      </c>
      <c r="B26" s="46" t="s">
        <v>278</v>
      </c>
      <c r="C26" s="46" t="s">
        <v>279</v>
      </c>
      <c r="D26" s="46" t="s">
        <v>280</v>
      </c>
      <c r="E26" s="46" t="s">
        <v>298</v>
      </c>
      <c r="F26" s="46" t="s">
        <v>281</v>
      </c>
      <c r="G26" s="46" t="s">
        <v>282</v>
      </c>
      <c r="H26" s="46" t="s">
        <v>283</v>
      </c>
      <c r="I26" s="46" t="s">
        <v>284</v>
      </c>
      <c r="J26" s="46" t="s">
        <v>612</v>
      </c>
      <c r="K26" s="60" t="s">
        <v>613</v>
      </c>
      <c r="L26" s="60" t="s">
        <v>614</v>
      </c>
      <c r="M26" s="60" t="s">
        <v>615</v>
      </c>
      <c r="N26" s="60" t="s">
        <v>616</v>
      </c>
      <c r="O26" s="60" t="s">
        <v>617</v>
      </c>
      <c r="P26" s="60" t="s">
        <v>268</v>
      </c>
      <c r="Q26" s="60" t="s">
        <v>186</v>
      </c>
      <c r="R26" s="60" t="s">
        <v>269</v>
      </c>
      <c r="S26" s="60" t="s">
        <v>271</v>
      </c>
      <c r="T26" s="60" t="s">
        <v>267</v>
      </c>
      <c r="U26" s="60" t="s">
        <v>270</v>
      </c>
    </row>
    <row r="27" spans="1:10" ht="13.5" thickBot="1">
      <c r="A27" s="47" t="s">
        <v>285</v>
      </c>
      <c r="B27" s="48">
        <v>66</v>
      </c>
      <c r="C27" s="48">
        <v>68</v>
      </c>
      <c r="D27" s="48">
        <v>70</v>
      </c>
      <c r="E27" s="48">
        <v>67</v>
      </c>
      <c r="F27" s="48">
        <v>66</v>
      </c>
      <c r="G27" s="48">
        <v>70</v>
      </c>
      <c r="H27" s="48">
        <v>69.5</v>
      </c>
      <c r="I27" s="48">
        <v>67</v>
      </c>
      <c r="J27" s="48">
        <v>0</v>
      </c>
    </row>
    <row r="28" spans="1:16" ht="26.25" customHeight="1" thickTop="1">
      <c r="A28" s="171" t="s">
        <v>300</v>
      </c>
      <c r="B28" s="172"/>
      <c r="C28" s="172"/>
      <c r="D28" s="172"/>
      <c r="E28" s="172"/>
      <c r="F28" s="172"/>
      <c r="G28" s="172"/>
      <c r="H28" s="172"/>
      <c r="I28" s="172"/>
      <c r="J28" s="172"/>
      <c r="K28" s="172"/>
      <c r="P28" s="27"/>
    </row>
    <row r="29" spans="1:10" ht="12.75">
      <c r="A29" s="45" t="s">
        <v>287</v>
      </c>
      <c r="B29" s="51"/>
      <c r="C29" s="51"/>
      <c r="D29" s="51"/>
      <c r="E29" s="51"/>
      <c r="F29" s="51"/>
      <c r="G29" s="51"/>
      <c r="H29" s="51"/>
      <c r="I29" s="51"/>
      <c r="J29" s="52"/>
    </row>
    <row r="30" spans="1:10" ht="14.25">
      <c r="A30" s="53" t="s">
        <v>288</v>
      </c>
      <c r="B30" s="51"/>
      <c r="C30" s="51"/>
      <c r="D30" s="51"/>
      <c r="E30" s="51"/>
      <c r="F30" s="51"/>
      <c r="G30" s="51"/>
      <c r="H30" s="51"/>
      <c r="I30" s="51"/>
      <c r="J30" s="52"/>
    </row>
    <row r="31" spans="1:10" ht="12.75">
      <c r="A31" s="45" t="s">
        <v>289</v>
      </c>
      <c r="B31" s="54"/>
      <c r="C31" s="54"/>
      <c r="D31" s="54"/>
      <c r="E31" s="54"/>
      <c r="F31" s="54"/>
      <c r="G31" s="54"/>
      <c r="H31" s="54"/>
      <c r="I31" s="54"/>
      <c r="J31" s="54"/>
    </row>
    <row r="32" spans="1:20" ht="12.75">
      <c r="A32" s="20" t="s">
        <v>454</v>
      </c>
      <c r="B32" s="54">
        <v>73</v>
      </c>
      <c r="C32" s="54">
        <v>73.2</v>
      </c>
      <c r="D32" s="54">
        <v>71.7</v>
      </c>
      <c r="E32" s="54">
        <v>70.9</v>
      </c>
      <c r="F32" s="54">
        <v>71.1</v>
      </c>
      <c r="G32" s="54">
        <v>75.2</v>
      </c>
      <c r="H32" s="54">
        <v>70.8</v>
      </c>
      <c r="I32" s="54">
        <v>67.4</v>
      </c>
      <c r="J32" s="54">
        <v>63.2</v>
      </c>
      <c r="K32" s="46">
        <v>58.1</v>
      </c>
      <c r="L32" s="46">
        <v>64.9</v>
      </c>
      <c r="M32" s="46">
        <v>53.1</v>
      </c>
      <c r="N32" s="27">
        <v>63.5</v>
      </c>
      <c r="O32" s="27">
        <v>61.3</v>
      </c>
      <c r="P32" s="46">
        <v>68.3</v>
      </c>
      <c r="Q32" s="27">
        <v>77</v>
      </c>
      <c r="R32" s="27">
        <v>52.3</v>
      </c>
      <c r="S32" s="27">
        <v>36.8</v>
      </c>
      <c r="T32" s="46">
        <v>58.4</v>
      </c>
    </row>
    <row r="33" spans="1:20" ht="12.75">
      <c r="A33" s="45"/>
      <c r="B33" s="54">
        <v>72.5</v>
      </c>
      <c r="C33" s="54">
        <v>73</v>
      </c>
      <c r="D33" s="54">
        <v>71.1</v>
      </c>
      <c r="E33" s="54">
        <v>70.8</v>
      </c>
      <c r="F33" s="54">
        <v>70.8</v>
      </c>
      <c r="G33" s="54">
        <v>74.7</v>
      </c>
      <c r="H33" s="54">
        <v>70.3</v>
      </c>
      <c r="I33" s="54">
        <v>67.2</v>
      </c>
      <c r="J33" s="54">
        <v>62.3</v>
      </c>
      <c r="K33" s="46">
        <v>57.4</v>
      </c>
      <c r="L33" s="46">
        <v>64.7</v>
      </c>
      <c r="M33" s="46">
        <v>53.1</v>
      </c>
      <c r="N33" s="27">
        <v>62.8</v>
      </c>
      <c r="O33" s="27">
        <v>61.2</v>
      </c>
      <c r="P33" s="46">
        <v>68.3</v>
      </c>
      <c r="Q33" s="27">
        <v>76.5</v>
      </c>
      <c r="R33" s="27">
        <v>54.2</v>
      </c>
      <c r="S33" s="27">
        <v>35.5</v>
      </c>
      <c r="T33" s="46">
        <v>57.7</v>
      </c>
    </row>
    <row r="34" spans="1:20" ht="12.75">
      <c r="A34" s="45"/>
      <c r="B34" s="54">
        <v>72.2</v>
      </c>
      <c r="C34" s="54">
        <v>72.9</v>
      </c>
      <c r="D34" s="54">
        <v>71.5</v>
      </c>
      <c r="E34" s="54">
        <v>70.6</v>
      </c>
      <c r="F34" s="54">
        <v>70.9</v>
      </c>
      <c r="G34" s="54">
        <v>74.8</v>
      </c>
      <c r="H34" s="54">
        <v>69.9</v>
      </c>
      <c r="I34" s="54">
        <v>66.9</v>
      </c>
      <c r="J34" s="54">
        <v>62.4</v>
      </c>
      <c r="K34" s="46">
        <v>57.8</v>
      </c>
      <c r="L34" s="46">
        <v>64.9</v>
      </c>
      <c r="M34" s="46">
        <v>53.3</v>
      </c>
      <c r="N34" s="27">
        <v>62.4</v>
      </c>
      <c r="O34" s="27">
        <v>61.3</v>
      </c>
      <c r="P34" s="46">
        <v>68.3</v>
      </c>
      <c r="Q34" s="27">
        <v>76.8</v>
      </c>
      <c r="R34" s="27">
        <v>53.5</v>
      </c>
      <c r="S34" s="27">
        <v>36.4</v>
      </c>
      <c r="T34" s="46">
        <v>58.2</v>
      </c>
    </row>
    <row r="35" spans="1:20" ht="12.75">
      <c r="A35" s="45"/>
      <c r="B35" s="54">
        <v>72.5</v>
      </c>
      <c r="C35" s="54">
        <v>72.6</v>
      </c>
      <c r="D35" s="54">
        <v>71.4</v>
      </c>
      <c r="E35" s="54">
        <v>70.9</v>
      </c>
      <c r="F35" s="54">
        <v>70.7</v>
      </c>
      <c r="G35" s="54">
        <v>74.3</v>
      </c>
      <c r="H35" s="54">
        <v>69.9</v>
      </c>
      <c r="I35" s="54">
        <v>66.9</v>
      </c>
      <c r="J35" s="54">
        <v>62.4</v>
      </c>
      <c r="K35" s="46">
        <v>57</v>
      </c>
      <c r="L35" s="46">
        <v>64.9</v>
      </c>
      <c r="M35" s="46">
        <v>52.7</v>
      </c>
      <c r="N35" s="27">
        <v>63</v>
      </c>
      <c r="O35" s="27">
        <v>61.5</v>
      </c>
      <c r="P35" s="46">
        <v>68</v>
      </c>
      <c r="Q35" s="27">
        <v>76.8</v>
      </c>
      <c r="R35" s="27">
        <v>54.6</v>
      </c>
      <c r="S35" s="27">
        <v>36.5</v>
      </c>
      <c r="T35" s="46">
        <v>58.2</v>
      </c>
    </row>
    <row r="36" spans="1:20" ht="12.75">
      <c r="A36" s="45"/>
      <c r="B36" s="54">
        <v>72.2</v>
      </c>
      <c r="C36" s="54">
        <v>72.8</v>
      </c>
      <c r="D36" s="54">
        <v>71.3</v>
      </c>
      <c r="E36" s="54">
        <v>70.8</v>
      </c>
      <c r="F36" s="54">
        <v>71</v>
      </c>
      <c r="G36" s="54">
        <v>74.3</v>
      </c>
      <c r="H36" s="54">
        <v>69.9</v>
      </c>
      <c r="I36" s="54">
        <v>66.8</v>
      </c>
      <c r="J36" s="54">
        <v>61.9</v>
      </c>
      <c r="K36" s="46">
        <v>57</v>
      </c>
      <c r="L36" s="46">
        <v>64.5</v>
      </c>
      <c r="M36" s="46">
        <v>52.7</v>
      </c>
      <c r="N36" s="27">
        <v>63.5</v>
      </c>
      <c r="O36" s="27">
        <v>61.5</v>
      </c>
      <c r="P36" s="46">
        <v>68</v>
      </c>
      <c r="Q36" s="27">
        <v>76.5</v>
      </c>
      <c r="R36" s="27">
        <v>54.2</v>
      </c>
      <c r="S36" s="27">
        <v>37.6</v>
      </c>
      <c r="T36" s="46">
        <v>57.9</v>
      </c>
    </row>
    <row r="37" spans="1:20" ht="12.75">
      <c r="A37" s="45"/>
      <c r="B37" s="54">
        <v>72.4</v>
      </c>
      <c r="C37" s="54">
        <v>73</v>
      </c>
      <c r="D37" s="54">
        <v>71.9</v>
      </c>
      <c r="E37" s="54">
        <v>70.4</v>
      </c>
      <c r="F37" s="54">
        <v>71.4</v>
      </c>
      <c r="G37" s="54">
        <v>78.5</v>
      </c>
      <c r="H37" s="54">
        <v>71.2</v>
      </c>
      <c r="I37" s="54">
        <v>66.2</v>
      </c>
      <c r="J37" s="54">
        <v>62.2</v>
      </c>
      <c r="K37" s="46">
        <v>57.3</v>
      </c>
      <c r="L37" s="46">
        <v>65.1</v>
      </c>
      <c r="M37" s="46">
        <v>52.9</v>
      </c>
      <c r="N37" s="27">
        <v>63.4</v>
      </c>
      <c r="O37" s="27">
        <v>60.9</v>
      </c>
      <c r="P37" s="46">
        <v>68.3</v>
      </c>
      <c r="Q37" s="27">
        <v>73.7</v>
      </c>
      <c r="R37" s="27">
        <v>53</v>
      </c>
      <c r="S37" s="27">
        <v>34.9</v>
      </c>
      <c r="T37" s="46">
        <v>58.3</v>
      </c>
    </row>
    <row r="38" spans="1:20" ht="12.75">
      <c r="A38" s="45"/>
      <c r="B38" s="54">
        <v>71.9</v>
      </c>
      <c r="C38" s="54">
        <v>72.7</v>
      </c>
      <c r="D38" s="54">
        <v>71.7</v>
      </c>
      <c r="E38" s="54">
        <v>70</v>
      </c>
      <c r="F38" s="54">
        <v>71.1</v>
      </c>
      <c r="G38" s="54">
        <v>77.5</v>
      </c>
      <c r="H38" s="54">
        <v>70.9</v>
      </c>
      <c r="I38" s="54">
        <v>66.2</v>
      </c>
      <c r="J38" s="54">
        <v>61.7</v>
      </c>
      <c r="K38" s="46">
        <v>56.8</v>
      </c>
      <c r="L38" s="46">
        <v>64.7</v>
      </c>
      <c r="M38" s="46">
        <v>52.8</v>
      </c>
      <c r="N38" s="27">
        <v>62.7</v>
      </c>
      <c r="O38" s="27">
        <v>61</v>
      </c>
      <c r="P38" s="46">
        <v>68</v>
      </c>
      <c r="Q38" s="27">
        <v>73.7</v>
      </c>
      <c r="R38" s="27">
        <v>50.7</v>
      </c>
      <c r="S38" s="27">
        <v>33.6</v>
      </c>
      <c r="T38" s="46">
        <v>57.3</v>
      </c>
    </row>
    <row r="39" spans="1:20" ht="12.75">
      <c r="A39" s="45"/>
      <c r="B39" s="54">
        <v>72</v>
      </c>
      <c r="C39" s="54">
        <v>72.9</v>
      </c>
      <c r="D39" s="54">
        <v>71.6</v>
      </c>
      <c r="E39" s="54">
        <v>69.7</v>
      </c>
      <c r="F39" s="54">
        <v>71.2</v>
      </c>
      <c r="G39" s="54">
        <v>77.5</v>
      </c>
      <c r="H39" s="54">
        <v>70.8</v>
      </c>
      <c r="I39" s="54">
        <v>66.3</v>
      </c>
      <c r="J39" s="54">
        <v>62.3</v>
      </c>
      <c r="K39" s="46">
        <v>56.8</v>
      </c>
      <c r="L39" s="46">
        <v>65</v>
      </c>
      <c r="M39" s="46">
        <v>52.6</v>
      </c>
      <c r="N39" s="27">
        <v>62.4</v>
      </c>
      <c r="O39" s="27">
        <v>60.6</v>
      </c>
      <c r="P39" s="46">
        <v>68.1</v>
      </c>
      <c r="Q39" s="27">
        <v>75.4</v>
      </c>
      <c r="R39" s="27">
        <v>51.4</v>
      </c>
      <c r="S39" s="27">
        <v>35.2</v>
      </c>
      <c r="T39" s="46">
        <v>58.2</v>
      </c>
    </row>
    <row r="40" spans="1:20" ht="12.75">
      <c r="A40" s="45"/>
      <c r="B40" s="54">
        <v>72.3</v>
      </c>
      <c r="C40" s="54">
        <v>73.2</v>
      </c>
      <c r="D40" s="54">
        <v>71.7</v>
      </c>
      <c r="E40" s="54">
        <v>70.9</v>
      </c>
      <c r="F40" s="54">
        <v>71.2</v>
      </c>
      <c r="G40" s="54">
        <v>78</v>
      </c>
      <c r="H40" s="54">
        <v>70.4</v>
      </c>
      <c r="I40" s="54">
        <v>65.9</v>
      </c>
      <c r="J40" s="54">
        <v>62.4</v>
      </c>
      <c r="K40" s="46">
        <v>57.4</v>
      </c>
      <c r="L40" s="46">
        <v>64.9</v>
      </c>
      <c r="M40" s="46">
        <v>52.9</v>
      </c>
      <c r="N40" s="27">
        <v>62.7</v>
      </c>
      <c r="O40" s="27">
        <v>61</v>
      </c>
      <c r="P40" s="46">
        <v>68.2</v>
      </c>
      <c r="Q40" s="27">
        <v>75.8</v>
      </c>
      <c r="R40" s="27">
        <v>54.3</v>
      </c>
      <c r="S40" s="27">
        <v>35.1</v>
      </c>
      <c r="T40" s="46">
        <v>58.2</v>
      </c>
    </row>
    <row r="41" spans="1:20" ht="12.75">
      <c r="A41" s="45"/>
      <c r="B41" s="54">
        <v>72.1</v>
      </c>
      <c r="C41" s="54">
        <v>73.2</v>
      </c>
      <c r="D41" s="54">
        <v>71.7</v>
      </c>
      <c r="E41" s="54">
        <v>70.6</v>
      </c>
      <c r="F41" s="54">
        <v>71</v>
      </c>
      <c r="G41" s="54">
        <v>77.6</v>
      </c>
      <c r="H41" s="54">
        <v>70.6</v>
      </c>
      <c r="I41" s="54">
        <v>66.1</v>
      </c>
      <c r="J41" s="54">
        <v>62.7</v>
      </c>
      <c r="K41" s="46">
        <v>57.8</v>
      </c>
      <c r="L41" s="46">
        <v>65</v>
      </c>
      <c r="M41" s="46">
        <v>52.8</v>
      </c>
      <c r="N41" s="27">
        <v>62.3</v>
      </c>
      <c r="O41" s="27">
        <v>60.6</v>
      </c>
      <c r="P41" s="46">
        <v>68.2</v>
      </c>
      <c r="Q41" s="27">
        <v>75.8</v>
      </c>
      <c r="R41" s="27">
        <v>51.7</v>
      </c>
      <c r="S41" s="27">
        <v>36.1</v>
      </c>
      <c r="T41" s="46">
        <v>58.5</v>
      </c>
    </row>
    <row r="42" spans="1:20" ht="12.75">
      <c r="A42" s="45"/>
      <c r="B42" s="54">
        <v>72.5</v>
      </c>
      <c r="C42" s="54">
        <v>73.3</v>
      </c>
      <c r="D42" s="54">
        <v>71.5</v>
      </c>
      <c r="E42" s="54">
        <v>70.1</v>
      </c>
      <c r="F42" s="54">
        <v>71.8</v>
      </c>
      <c r="G42" s="54">
        <v>78.7</v>
      </c>
      <c r="H42" s="54">
        <v>70.8</v>
      </c>
      <c r="I42" s="54">
        <v>68.3</v>
      </c>
      <c r="J42" s="54">
        <v>63.9</v>
      </c>
      <c r="K42" s="46">
        <v>56.7</v>
      </c>
      <c r="L42" s="46">
        <v>65</v>
      </c>
      <c r="M42" s="46">
        <v>52.3</v>
      </c>
      <c r="N42" s="27">
        <v>62.2</v>
      </c>
      <c r="O42" s="27">
        <v>61.6</v>
      </c>
      <c r="P42" s="46">
        <v>68.3</v>
      </c>
      <c r="Q42" s="27">
        <v>76.7</v>
      </c>
      <c r="R42" s="27">
        <v>50.9</v>
      </c>
      <c r="S42" s="27">
        <v>34.9</v>
      </c>
      <c r="T42" s="46">
        <v>57.9</v>
      </c>
    </row>
    <row r="43" spans="1:20" ht="12.75">
      <c r="A43" s="45"/>
      <c r="B43" s="54">
        <v>72.3</v>
      </c>
      <c r="C43" s="54">
        <v>73.5</v>
      </c>
      <c r="D43" s="27">
        <v>71.5</v>
      </c>
      <c r="E43" s="54">
        <v>69.8</v>
      </c>
      <c r="F43" s="54">
        <v>71.7</v>
      </c>
      <c r="G43" s="54">
        <v>78.2</v>
      </c>
      <c r="H43" s="54">
        <v>70.3</v>
      </c>
      <c r="I43" s="54">
        <v>68</v>
      </c>
      <c r="J43" s="54">
        <v>63.7</v>
      </c>
      <c r="K43" s="46">
        <v>57.2</v>
      </c>
      <c r="L43" s="46">
        <v>65.1</v>
      </c>
      <c r="M43" s="46">
        <v>53.2</v>
      </c>
      <c r="N43" s="27">
        <v>62</v>
      </c>
      <c r="O43" s="27">
        <v>60.8</v>
      </c>
      <c r="P43" s="46">
        <v>68.3</v>
      </c>
      <c r="Q43" s="27">
        <v>76.6</v>
      </c>
      <c r="R43" s="27">
        <v>51.2</v>
      </c>
      <c r="S43" s="27">
        <v>32.4</v>
      </c>
      <c r="T43" s="46">
        <v>56.4</v>
      </c>
    </row>
    <row r="44" spans="1:20" ht="12.75">
      <c r="A44" s="45"/>
      <c r="B44" s="54">
        <v>72.5</v>
      </c>
      <c r="C44" s="54">
        <v>73.4</v>
      </c>
      <c r="D44" s="54">
        <v>71.6</v>
      </c>
      <c r="E44" s="54">
        <v>70</v>
      </c>
      <c r="F44" s="54">
        <v>71.6</v>
      </c>
      <c r="G44" s="54">
        <v>77.6</v>
      </c>
      <c r="H44" s="54">
        <v>70.3</v>
      </c>
      <c r="I44" s="54">
        <v>68.1</v>
      </c>
      <c r="J44" s="54">
        <v>63.7</v>
      </c>
      <c r="K44" s="46">
        <v>57.2</v>
      </c>
      <c r="L44" s="46">
        <v>65.1</v>
      </c>
      <c r="M44" s="46">
        <v>53.2</v>
      </c>
      <c r="N44" s="27">
        <v>61.9</v>
      </c>
      <c r="O44" s="27">
        <v>61.4</v>
      </c>
      <c r="P44" s="46">
        <v>68.3</v>
      </c>
      <c r="Q44" s="27">
        <v>76.8</v>
      </c>
      <c r="R44" s="27">
        <v>53.5</v>
      </c>
      <c r="S44" s="27">
        <v>34.5</v>
      </c>
      <c r="T44" s="46">
        <v>57.3</v>
      </c>
    </row>
    <row r="45" spans="1:20" ht="12.75">
      <c r="A45" s="45"/>
      <c r="B45" s="54">
        <v>72.5</v>
      </c>
      <c r="C45" s="54">
        <v>72.6</v>
      </c>
      <c r="D45" s="54">
        <v>71.7</v>
      </c>
      <c r="E45" s="54">
        <v>70.3</v>
      </c>
      <c r="F45" s="54">
        <v>71.3</v>
      </c>
      <c r="G45" s="54">
        <v>77.1</v>
      </c>
      <c r="H45" s="54">
        <v>69.9</v>
      </c>
      <c r="I45" s="54">
        <v>67.7</v>
      </c>
      <c r="J45" s="54">
        <v>63.1</v>
      </c>
      <c r="K45" s="46">
        <v>57</v>
      </c>
      <c r="L45" s="46">
        <v>64.8</v>
      </c>
      <c r="M45" s="46">
        <v>53.7</v>
      </c>
      <c r="N45" s="27">
        <v>62.4</v>
      </c>
      <c r="O45" s="27">
        <v>61.3</v>
      </c>
      <c r="P45" s="46">
        <v>68.3</v>
      </c>
      <c r="Q45" s="27">
        <v>76.8</v>
      </c>
      <c r="R45" s="27">
        <v>51.4</v>
      </c>
      <c r="S45" s="27">
        <v>35.3</v>
      </c>
      <c r="T45" s="46">
        <v>57.8</v>
      </c>
    </row>
    <row r="46" spans="1:20" ht="12.75">
      <c r="A46" s="45"/>
      <c r="B46" s="54">
        <v>72.2</v>
      </c>
      <c r="C46" s="54">
        <v>73.3</v>
      </c>
      <c r="D46" s="54">
        <v>71.7</v>
      </c>
      <c r="E46" s="54">
        <v>70.2</v>
      </c>
      <c r="F46" s="54">
        <v>70.9</v>
      </c>
      <c r="G46" s="54">
        <v>77.5</v>
      </c>
      <c r="H46" s="54">
        <v>69.7</v>
      </c>
      <c r="I46" s="54">
        <v>68</v>
      </c>
      <c r="J46" s="54">
        <v>63.4</v>
      </c>
      <c r="K46" s="46">
        <v>57.5</v>
      </c>
      <c r="L46" s="46">
        <v>64.9</v>
      </c>
      <c r="M46" s="46">
        <v>53.6</v>
      </c>
      <c r="N46" s="27">
        <v>61.7</v>
      </c>
      <c r="O46" s="27">
        <v>61.6</v>
      </c>
      <c r="P46" s="46">
        <v>68</v>
      </c>
      <c r="Q46" s="27">
        <v>76.6</v>
      </c>
      <c r="R46" s="27">
        <v>54.1</v>
      </c>
      <c r="S46" s="27">
        <v>36.4</v>
      </c>
      <c r="T46" s="46">
        <v>57.2</v>
      </c>
    </row>
    <row r="47" spans="1:20" ht="12.75">
      <c r="A47" s="61" t="s">
        <v>276</v>
      </c>
      <c r="B47" s="44">
        <f aca="true" t="shared" si="2" ref="B47:T47">AVERAGE(B32:B46)</f>
        <v>72.33999999999999</v>
      </c>
      <c r="C47" s="44">
        <f t="shared" si="2"/>
        <v>73.04</v>
      </c>
      <c r="D47" s="44">
        <f t="shared" si="2"/>
        <v>71.57333333333334</v>
      </c>
      <c r="E47" s="44">
        <f t="shared" si="2"/>
        <v>70.4</v>
      </c>
      <c r="F47" s="44">
        <f t="shared" si="2"/>
        <v>71.18</v>
      </c>
      <c r="G47" s="44">
        <f t="shared" si="2"/>
        <v>76.76666666666667</v>
      </c>
      <c r="H47" s="44">
        <f t="shared" si="2"/>
        <v>70.37999999999998</v>
      </c>
      <c r="I47" s="44">
        <f t="shared" si="2"/>
        <v>67.06666666666666</v>
      </c>
      <c r="J47" s="44">
        <f t="shared" si="2"/>
        <v>62.75333333333334</v>
      </c>
      <c r="K47" s="44">
        <f t="shared" si="2"/>
        <v>57.26666666666667</v>
      </c>
      <c r="L47" s="44">
        <f t="shared" si="2"/>
        <v>64.9</v>
      </c>
      <c r="M47" s="44">
        <f t="shared" si="2"/>
        <v>52.99333333333334</v>
      </c>
      <c r="N47" s="44">
        <f t="shared" si="2"/>
        <v>62.593333333333334</v>
      </c>
      <c r="O47" s="44">
        <f t="shared" si="2"/>
        <v>61.173333333333325</v>
      </c>
      <c r="P47" s="44">
        <f t="shared" si="2"/>
        <v>68.19333333333333</v>
      </c>
      <c r="Q47" s="44">
        <f t="shared" si="2"/>
        <v>76.09999999999998</v>
      </c>
      <c r="R47" s="44">
        <f t="shared" si="2"/>
        <v>52.733333333333334</v>
      </c>
      <c r="S47" s="44">
        <f t="shared" si="2"/>
        <v>35.413333333333334</v>
      </c>
      <c r="T47" s="44">
        <f t="shared" si="2"/>
        <v>57.83333333333333</v>
      </c>
    </row>
    <row r="48" spans="1:20" ht="12.75">
      <c r="A48" s="61" t="s">
        <v>277</v>
      </c>
      <c r="B48" s="44">
        <f aca="true" t="shared" si="3" ref="B48:T48">STDEV(B32:B46)</f>
        <v>0.2667261838343902</v>
      </c>
      <c r="C48" s="44">
        <f t="shared" si="3"/>
        <v>0.28735244660441117</v>
      </c>
      <c r="D48" s="44">
        <f t="shared" si="3"/>
        <v>0.19808608037440723</v>
      </c>
      <c r="E48" s="44">
        <f t="shared" si="3"/>
        <v>0.41918287860276887</v>
      </c>
      <c r="F48" s="44">
        <f t="shared" si="3"/>
        <v>0.3277629805646599</v>
      </c>
      <c r="G48" s="44">
        <f t="shared" si="3"/>
        <v>1.607867561473528</v>
      </c>
      <c r="H48" s="44">
        <f t="shared" si="3"/>
        <v>0.4570089089494374</v>
      </c>
      <c r="I48" s="44">
        <f t="shared" si="3"/>
        <v>0.818244345855225</v>
      </c>
      <c r="J48" s="44">
        <f t="shared" si="3"/>
        <v>0.6957695294381584</v>
      </c>
      <c r="K48" s="44">
        <f t="shared" si="3"/>
        <v>0.40824829046216565</v>
      </c>
      <c r="L48" s="44">
        <f t="shared" si="3"/>
        <v>0.16903085094570153</v>
      </c>
      <c r="M48" s="44">
        <f t="shared" si="3"/>
        <v>0.37505555144034386</v>
      </c>
      <c r="N48" s="44">
        <f t="shared" si="3"/>
        <v>0.5675343497057193</v>
      </c>
      <c r="O48" s="44">
        <f t="shared" si="3"/>
        <v>0.33904628143286314</v>
      </c>
      <c r="P48" s="44">
        <f t="shared" si="3"/>
        <v>0.13345232785352057</v>
      </c>
      <c r="Q48" s="44">
        <f t="shared" si="3"/>
        <v>1.0737118528079215</v>
      </c>
      <c r="R48" s="44">
        <f t="shared" si="3"/>
        <v>1.4145502398119534</v>
      </c>
      <c r="S48" s="44">
        <f t="shared" si="3"/>
        <v>1.314679030174554</v>
      </c>
      <c r="T48" s="44">
        <f t="shared" si="3"/>
        <v>0.5715476066498871</v>
      </c>
    </row>
    <row r="49" spans="1:10" ht="12.75">
      <c r="A49" s="45"/>
      <c r="B49" s="54"/>
      <c r="C49" s="54"/>
      <c r="D49" s="54"/>
      <c r="E49" s="54"/>
      <c r="F49" s="54"/>
      <c r="G49" s="54"/>
      <c r="H49" s="54"/>
      <c r="I49" s="54"/>
      <c r="J49" s="54"/>
    </row>
    <row r="50" spans="1:21" ht="63">
      <c r="A50" s="45" t="s">
        <v>147</v>
      </c>
      <c r="B50" s="46" t="s">
        <v>278</v>
      </c>
      <c r="C50" s="46" t="s">
        <v>279</v>
      </c>
      <c r="D50" s="46" t="s">
        <v>280</v>
      </c>
      <c r="E50" s="46" t="s">
        <v>298</v>
      </c>
      <c r="F50" s="46" t="s">
        <v>281</v>
      </c>
      <c r="G50" s="46" t="s">
        <v>282</v>
      </c>
      <c r="H50" s="46" t="s">
        <v>283</v>
      </c>
      <c r="I50" s="46" t="s">
        <v>284</v>
      </c>
      <c r="J50" s="46" t="s">
        <v>612</v>
      </c>
      <c r="K50" s="60" t="s">
        <v>613</v>
      </c>
      <c r="L50" s="60" t="s">
        <v>614</v>
      </c>
      <c r="M50" s="60" t="s">
        <v>615</v>
      </c>
      <c r="N50" s="60" t="s">
        <v>616</v>
      </c>
      <c r="O50" s="60" t="s">
        <v>617</v>
      </c>
      <c r="P50" s="60" t="s">
        <v>268</v>
      </c>
      <c r="Q50" s="60" t="s">
        <v>186</v>
      </c>
      <c r="R50" s="60" t="s">
        <v>269</v>
      </c>
      <c r="S50" s="60" t="s">
        <v>271</v>
      </c>
      <c r="T50" s="60" t="s">
        <v>267</v>
      </c>
      <c r="U50" s="60" t="s">
        <v>270</v>
      </c>
    </row>
    <row r="51" spans="1:10" ht="13.5" thickBot="1">
      <c r="A51" s="47" t="s">
        <v>285</v>
      </c>
      <c r="B51" s="48">
        <v>66</v>
      </c>
      <c r="C51" s="48">
        <v>68</v>
      </c>
      <c r="D51" s="48">
        <v>70</v>
      </c>
      <c r="E51" s="48">
        <v>67</v>
      </c>
      <c r="F51" s="48">
        <v>66</v>
      </c>
      <c r="G51" s="48">
        <v>70</v>
      </c>
      <c r="H51" s="48">
        <v>69.5</v>
      </c>
      <c r="I51" s="48">
        <v>67</v>
      </c>
      <c r="J51" s="48">
        <v>0</v>
      </c>
    </row>
    <row r="52" spans="1:16" ht="27" customHeight="1" thickTop="1">
      <c r="A52" s="173" t="s">
        <v>300</v>
      </c>
      <c r="B52" s="174"/>
      <c r="C52" s="174"/>
      <c r="D52" s="174"/>
      <c r="E52" s="174"/>
      <c r="F52" s="174"/>
      <c r="G52" s="174"/>
      <c r="H52" s="174"/>
      <c r="I52" s="174"/>
      <c r="J52" s="174"/>
      <c r="K52" s="174"/>
      <c r="P52" s="27"/>
    </row>
    <row r="53" spans="1:10" ht="12.75">
      <c r="A53" s="45" t="s">
        <v>287</v>
      </c>
      <c r="B53" s="54"/>
      <c r="C53" s="54"/>
      <c r="D53" s="54"/>
      <c r="E53" s="54"/>
      <c r="F53" s="54"/>
      <c r="G53" s="54"/>
      <c r="H53" s="54"/>
      <c r="I53" s="54"/>
      <c r="J53" s="54"/>
    </row>
    <row r="54" spans="1:10" ht="14.25">
      <c r="A54" s="53" t="s">
        <v>288</v>
      </c>
      <c r="B54" s="54"/>
      <c r="C54" s="54"/>
      <c r="D54" s="54"/>
      <c r="E54" s="54"/>
      <c r="F54" s="54"/>
      <c r="G54" s="54"/>
      <c r="H54" s="54"/>
      <c r="I54" s="54"/>
      <c r="J54" s="54"/>
    </row>
    <row r="55" spans="1:10" ht="12.75">
      <c r="A55" s="45" t="s">
        <v>289</v>
      </c>
      <c r="B55" s="54"/>
      <c r="C55" s="54"/>
      <c r="D55" s="54"/>
      <c r="E55" s="54"/>
      <c r="F55" s="54"/>
      <c r="G55" s="54"/>
      <c r="H55" s="54"/>
      <c r="I55" s="54"/>
      <c r="J55" s="54"/>
    </row>
    <row r="56" spans="1:20" ht="25.5">
      <c r="A56" s="102" t="s">
        <v>455</v>
      </c>
      <c r="B56" s="54">
        <v>76.8</v>
      </c>
      <c r="C56" s="54">
        <v>77.8</v>
      </c>
      <c r="D56" s="54">
        <v>76.1</v>
      </c>
      <c r="E56" s="54">
        <v>75.7</v>
      </c>
      <c r="F56" s="54">
        <v>75.9</v>
      </c>
      <c r="G56" s="54">
        <v>82.4</v>
      </c>
      <c r="H56" s="54">
        <v>76.5</v>
      </c>
      <c r="I56" s="54">
        <v>75.5</v>
      </c>
      <c r="J56" s="54">
        <v>95.2</v>
      </c>
      <c r="K56" s="46">
        <v>92.7</v>
      </c>
      <c r="L56" s="46">
        <v>82.7</v>
      </c>
      <c r="M56" s="46">
        <v>84.4</v>
      </c>
      <c r="N56" s="27">
        <v>95.5</v>
      </c>
      <c r="O56" s="27">
        <v>96.2</v>
      </c>
      <c r="P56" s="46">
        <v>78.2</v>
      </c>
      <c r="Q56" s="27">
        <v>81</v>
      </c>
      <c r="R56" s="27">
        <v>81</v>
      </c>
      <c r="S56" s="27">
        <v>82.8</v>
      </c>
      <c r="T56" s="46">
        <v>76.3</v>
      </c>
    </row>
    <row r="57" spans="1:20" ht="12.75">
      <c r="A57" s="45"/>
      <c r="B57" s="54">
        <v>76.6</v>
      </c>
      <c r="C57" s="54">
        <v>77.9</v>
      </c>
      <c r="D57" s="54">
        <v>75.8</v>
      </c>
      <c r="E57" s="54">
        <v>75.4</v>
      </c>
      <c r="F57" s="54">
        <v>75.8</v>
      </c>
      <c r="G57" s="54">
        <v>82.4</v>
      </c>
      <c r="H57" s="54">
        <v>75.5</v>
      </c>
      <c r="I57" s="54">
        <v>75.9</v>
      </c>
      <c r="J57" s="54">
        <v>95.8</v>
      </c>
      <c r="K57" s="46">
        <v>92.3</v>
      </c>
      <c r="L57" s="46">
        <v>83.2</v>
      </c>
      <c r="M57" s="46">
        <v>84.3</v>
      </c>
      <c r="N57" s="27">
        <v>95.8</v>
      </c>
      <c r="O57" s="27">
        <v>95.9</v>
      </c>
      <c r="P57" s="46">
        <v>78.3</v>
      </c>
      <c r="Q57" s="27">
        <v>80.8</v>
      </c>
      <c r="R57" s="27">
        <v>82</v>
      </c>
      <c r="S57" s="27">
        <v>86.4</v>
      </c>
      <c r="T57" s="46">
        <v>76</v>
      </c>
    </row>
    <row r="58" spans="1:20" ht="12.75">
      <c r="A58" s="45"/>
      <c r="B58" s="54">
        <v>76.6</v>
      </c>
      <c r="C58" s="54">
        <v>77.9</v>
      </c>
      <c r="D58" s="54">
        <v>75.9</v>
      </c>
      <c r="E58" s="54">
        <v>75.4</v>
      </c>
      <c r="F58" s="54">
        <v>75.7</v>
      </c>
      <c r="G58" s="54">
        <v>82.8</v>
      </c>
      <c r="H58" s="54">
        <v>75.7</v>
      </c>
      <c r="I58" s="54">
        <v>74.9</v>
      </c>
      <c r="J58" s="54">
        <v>95.6</v>
      </c>
      <c r="K58" s="46">
        <v>93.7</v>
      </c>
      <c r="L58" s="46">
        <v>83</v>
      </c>
      <c r="M58" s="46">
        <v>84.6</v>
      </c>
      <c r="N58" s="27">
        <v>96.2</v>
      </c>
      <c r="O58" s="27">
        <v>95.9</v>
      </c>
      <c r="P58" s="46">
        <v>78.2</v>
      </c>
      <c r="Q58" s="27">
        <v>81</v>
      </c>
      <c r="R58" s="27">
        <v>80.4</v>
      </c>
      <c r="S58" s="27">
        <v>82.3</v>
      </c>
      <c r="T58" s="46">
        <v>76.6</v>
      </c>
    </row>
    <row r="59" spans="1:20" ht="12.75">
      <c r="A59" s="45"/>
      <c r="B59" s="54">
        <v>76.8</v>
      </c>
      <c r="C59" s="54">
        <v>77.5</v>
      </c>
      <c r="D59" s="54">
        <v>75.6</v>
      </c>
      <c r="E59" s="54">
        <v>74.8</v>
      </c>
      <c r="F59" s="54">
        <v>76.3</v>
      </c>
      <c r="G59" s="54">
        <v>81.9</v>
      </c>
      <c r="H59" s="54">
        <v>76.1</v>
      </c>
      <c r="I59" s="54">
        <v>75.9</v>
      </c>
      <c r="J59" s="54">
        <v>95.4</v>
      </c>
      <c r="K59" s="46">
        <v>92.5</v>
      </c>
      <c r="L59" s="46">
        <v>83.2</v>
      </c>
      <c r="M59" s="46">
        <v>84.5</v>
      </c>
      <c r="N59" s="27">
        <v>96.3</v>
      </c>
      <c r="O59" s="27">
        <v>96.3</v>
      </c>
      <c r="P59" s="46">
        <v>78.8</v>
      </c>
      <c r="Q59" s="27">
        <v>80.7</v>
      </c>
      <c r="R59" s="27">
        <v>82.2</v>
      </c>
      <c r="S59" s="27">
        <v>79.6</v>
      </c>
      <c r="T59" s="46">
        <v>76.3</v>
      </c>
    </row>
    <row r="60" spans="1:20" ht="12.75">
      <c r="A60" s="45"/>
      <c r="B60" s="54">
        <v>77</v>
      </c>
      <c r="C60" s="54">
        <v>77.4</v>
      </c>
      <c r="D60" s="54">
        <v>75.5</v>
      </c>
      <c r="E60" s="54">
        <v>74.7</v>
      </c>
      <c r="F60" s="54">
        <v>76.3</v>
      </c>
      <c r="G60" s="54">
        <v>82.4</v>
      </c>
      <c r="H60" s="54">
        <v>75.8</v>
      </c>
      <c r="I60" s="54">
        <v>75.7</v>
      </c>
      <c r="J60" s="54">
        <v>95.8</v>
      </c>
      <c r="K60" s="46">
        <v>92.2</v>
      </c>
      <c r="L60" s="46">
        <v>83.2</v>
      </c>
      <c r="M60" s="46">
        <v>84.8</v>
      </c>
      <c r="N60" s="27">
        <v>96</v>
      </c>
      <c r="O60" s="27">
        <v>96.5</v>
      </c>
      <c r="P60" s="46">
        <v>79</v>
      </c>
      <c r="Q60" s="27">
        <v>81</v>
      </c>
      <c r="R60" s="27">
        <v>82.3</v>
      </c>
      <c r="S60" s="27">
        <v>82.7</v>
      </c>
      <c r="T60" s="46">
        <v>76.1</v>
      </c>
    </row>
    <row r="61" spans="1:20" ht="12.75">
      <c r="A61" s="45"/>
      <c r="B61" s="54">
        <v>76.7</v>
      </c>
      <c r="C61" s="54">
        <v>77.8</v>
      </c>
      <c r="D61" s="54">
        <v>75.8</v>
      </c>
      <c r="E61" s="54">
        <v>75.1</v>
      </c>
      <c r="F61" s="54">
        <v>75.9</v>
      </c>
      <c r="G61" s="54">
        <v>83.2</v>
      </c>
      <c r="H61" s="54">
        <v>75.8</v>
      </c>
      <c r="I61" s="54">
        <v>75.9</v>
      </c>
      <c r="J61" s="54">
        <v>95.7</v>
      </c>
      <c r="K61" s="46">
        <v>93.1</v>
      </c>
      <c r="L61" s="46">
        <v>83.3</v>
      </c>
      <c r="M61" s="46">
        <v>83.9</v>
      </c>
      <c r="N61" s="27">
        <v>95.1</v>
      </c>
      <c r="O61" s="27">
        <v>95.5</v>
      </c>
      <c r="P61" s="46">
        <v>78.8</v>
      </c>
      <c r="Q61" s="27">
        <v>80.7</v>
      </c>
      <c r="R61" s="27">
        <v>80.2</v>
      </c>
      <c r="S61" s="27">
        <v>72.9</v>
      </c>
      <c r="T61" s="46">
        <v>76.3</v>
      </c>
    </row>
    <row r="62" spans="1:20" ht="12.75">
      <c r="A62" s="45"/>
      <c r="B62" s="54">
        <v>76.7</v>
      </c>
      <c r="C62" s="54">
        <v>78.2</v>
      </c>
      <c r="D62" s="54">
        <v>75.9</v>
      </c>
      <c r="E62" s="54">
        <v>75.2</v>
      </c>
      <c r="F62" s="54">
        <v>76</v>
      </c>
      <c r="G62" s="54">
        <v>83</v>
      </c>
      <c r="H62" s="54">
        <v>75.4</v>
      </c>
      <c r="I62" s="54">
        <v>75.5</v>
      </c>
      <c r="J62" s="54">
        <v>95.8</v>
      </c>
      <c r="K62" s="46">
        <v>92.8</v>
      </c>
      <c r="L62" s="46">
        <v>83</v>
      </c>
      <c r="M62" s="46">
        <v>83.8</v>
      </c>
      <c r="N62" s="27">
        <v>96.1</v>
      </c>
      <c r="O62" s="27">
        <v>95.6</v>
      </c>
      <c r="P62" s="46">
        <v>78.1</v>
      </c>
      <c r="Q62" s="27">
        <v>80.6</v>
      </c>
      <c r="R62" s="27">
        <v>80.9</v>
      </c>
      <c r="S62" s="27">
        <v>81.4</v>
      </c>
      <c r="T62" s="46">
        <v>76</v>
      </c>
    </row>
    <row r="63" spans="1:20" ht="12.75">
      <c r="A63" s="45"/>
      <c r="B63" s="54">
        <v>77</v>
      </c>
      <c r="C63" s="54">
        <v>78.2</v>
      </c>
      <c r="D63" s="54">
        <v>75.4</v>
      </c>
      <c r="E63" s="54">
        <v>75.4</v>
      </c>
      <c r="F63" s="54">
        <v>76</v>
      </c>
      <c r="G63" s="54">
        <v>82.6</v>
      </c>
      <c r="H63" s="54">
        <v>75.1</v>
      </c>
      <c r="I63" s="54">
        <v>75.9</v>
      </c>
      <c r="J63" s="54">
        <v>95.4</v>
      </c>
      <c r="K63" s="46">
        <v>93.6</v>
      </c>
      <c r="L63" s="46">
        <v>83.2</v>
      </c>
      <c r="M63" s="46">
        <v>84.5</v>
      </c>
      <c r="N63" s="27">
        <v>96.1</v>
      </c>
      <c r="O63" s="27">
        <v>96.4</v>
      </c>
      <c r="P63" s="46">
        <v>78.5</v>
      </c>
      <c r="Q63" s="27">
        <v>81</v>
      </c>
      <c r="R63" s="27">
        <v>80.2</v>
      </c>
      <c r="S63" s="27">
        <v>82.4</v>
      </c>
      <c r="T63" s="46">
        <v>76.9</v>
      </c>
    </row>
    <row r="64" spans="1:20" ht="12.75">
      <c r="A64" s="45"/>
      <c r="B64" s="54">
        <v>76.7</v>
      </c>
      <c r="C64" s="54">
        <v>77.6</v>
      </c>
      <c r="D64" s="54">
        <v>75.5</v>
      </c>
      <c r="E64" s="54">
        <v>75.1</v>
      </c>
      <c r="F64" s="54">
        <v>76</v>
      </c>
      <c r="G64" s="54">
        <v>82.5</v>
      </c>
      <c r="H64" s="54">
        <v>76</v>
      </c>
      <c r="I64" s="54">
        <v>75.3</v>
      </c>
      <c r="J64" s="54">
        <v>95.4</v>
      </c>
      <c r="K64" s="46">
        <v>93.7</v>
      </c>
      <c r="L64" s="46">
        <v>83.1</v>
      </c>
      <c r="M64" s="46">
        <v>84.4</v>
      </c>
      <c r="N64" s="27">
        <v>96.2</v>
      </c>
      <c r="O64" s="27">
        <v>96.5</v>
      </c>
      <c r="P64" s="46">
        <v>79.6</v>
      </c>
      <c r="Q64" s="27">
        <v>81</v>
      </c>
      <c r="R64" s="27">
        <v>80.5</v>
      </c>
      <c r="S64" s="27">
        <v>70.6</v>
      </c>
      <c r="T64" s="46">
        <v>76.8</v>
      </c>
    </row>
    <row r="65" spans="1:20" ht="12.75">
      <c r="A65" s="45"/>
      <c r="B65" s="54">
        <v>76.8</v>
      </c>
      <c r="C65" s="54">
        <v>77.4</v>
      </c>
      <c r="D65" s="54">
        <v>75.3</v>
      </c>
      <c r="E65" s="54">
        <v>74.8</v>
      </c>
      <c r="F65" s="54">
        <v>76</v>
      </c>
      <c r="G65" s="54">
        <v>82.5</v>
      </c>
      <c r="H65" s="54">
        <v>75.9</v>
      </c>
      <c r="I65" s="54">
        <v>75.8</v>
      </c>
      <c r="J65" s="54">
        <v>96.1</v>
      </c>
      <c r="K65" s="46">
        <v>93.6</v>
      </c>
      <c r="L65" s="46">
        <v>83.3</v>
      </c>
      <c r="M65" s="46">
        <v>84.7</v>
      </c>
      <c r="N65" s="27">
        <v>96.1</v>
      </c>
      <c r="O65" s="27">
        <v>96.5</v>
      </c>
      <c r="P65" s="46">
        <v>79</v>
      </c>
      <c r="Q65" s="27">
        <v>81.3</v>
      </c>
      <c r="R65" s="27">
        <v>82.7</v>
      </c>
      <c r="S65" s="27">
        <v>78.6</v>
      </c>
      <c r="T65" s="46">
        <v>76.4</v>
      </c>
    </row>
    <row r="66" spans="1:20" ht="12.75">
      <c r="A66" s="45"/>
      <c r="B66" s="54">
        <v>76.8</v>
      </c>
      <c r="C66" s="54">
        <v>77.4</v>
      </c>
      <c r="D66" s="54">
        <v>75.8</v>
      </c>
      <c r="E66" s="54">
        <v>74.8</v>
      </c>
      <c r="F66" s="54">
        <v>76.9</v>
      </c>
      <c r="G66" s="54">
        <v>79.5</v>
      </c>
      <c r="H66" s="54">
        <v>76.2</v>
      </c>
      <c r="I66" s="54">
        <v>76.5</v>
      </c>
      <c r="J66" s="54">
        <v>94.2</v>
      </c>
      <c r="K66" s="46">
        <v>92.4</v>
      </c>
      <c r="L66" s="46">
        <v>83.2</v>
      </c>
      <c r="M66" s="46">
        <v>83.7</v>
      </c>
      <c r="N66" s="27">
        <v>94.4</v>
      </c>
      <c r="O66" s="27">
        <v>93.4</v>
      </c>
      <c r="P66" s="46">
        <v>78.1</v>
      </c>
      <c r="Q66" s="27">
        <v>81</v>
      </c>
      <c r="R66" s="27">
        <v>82.3</v>
      </c>
      <c r="S66" s="27">
        <v>83.5</v>
      </c>
      <c r="T66" s="46">
        <v>76.1</v>
      </c>
    </row>
    <row r="67" spans="1:20" ht="12.75">
      <c r="A67" s="45"/>
      <c r="B67" s="54">
        <v>76.8</v>
      </c>
      <c r="C67" s="54">
        <v>77.8</v>
      </c>
      <c r="D67" s="54">
        <v>75.9</v>
      </c>
      <c r="E67" s="54">
        <v>74.6</v>
      </c>
      <c r="F67" s="54">
        <v>76.8</v>
      </c>
      <c r="G67" s="54">
        <v>79.9</v>
      </c>
      <c r="H67" s="54">
        <v>76.1</v>
      </c>
      <c r="I67" s="54">
        <v>76.4</v>
      </c>
      <c r="J67" s="54">
        <v>95</v>
      </c>
      <c r="K67" s="46">
        <v>91.6</v>
      </c>
      <c r="L67" s="46">
        <v>83.1</v>
      </c>
      <c r="M67" s="46">
        <v>84.1</v>
      </c>
      <c r="N67" s="27">
        <v>95.1</v>
      </c>
      <c r="O67" s="27">
        <v>96.1</v>
      </c>
      <c r="P67" s="46">
        <v>78.7</v>
      </c>
      <c r="Q67" s="27">
        <v>81</v>
      </c>
      <c r="R67" s="27">
        <v>80.7</v>
      </c>
      <c r="S67" s="27">
        <v>87.1</v>
      </c>
      <c r="T67" s="46">
        <v>76.8</v>
      </c>
    </row>
    <row r="68" spans="1:20" ht="12.75">
      <c r="A68" s="45"/>
      <c r="B68" s="54">
        <v>76.5</v>
      </c>
      <c r="C68" s="54">
        <v>77.4</v>
      </c>
      <c r="D68" s="54">
        <v>75.4</v>
      </c>
      <c r="E68" s="54">
        <v>74.8</v>
      </c>
      <c r="F68" s="54">
        <v>76.3</v>
      </c>
      <c r="G68" s="54">
        <v>79.7</v>
      </c>
      <c r="H68" s="54">
        <v>75.9</v>
      </c>
      <c r="I68" s="54">
        <v>76.5</v>
      </c>
      <c r="J68" s="54">
        <v>95.1</v>
      </c>
      <c r="K68" s="46">
        <v>92.1</v>
      </c>
      <c r="L68" s="46">
        <v>82.5</v>
      </c>
      <c r="M68" s="46">
        <v>83.7</v>
      </c>
      <c r="N68" s="27">
        <v>95.8</v>
      </c>
      <c r="O68" s="27">
        <v>93.7</v>
      </c>
      <c r="P68" s="46">
        <v>79.1</v>
      </c>
      <c r="Q68" s="27">
        <v>81.3</v>
      </c>
      <c r="R68" s="27">
        <v>81.4</v>
      </c>
      <c r="S68" s="27">
        <v>84.3</v>
      </c>
      <c r="T68" s="46">
        <v>76.8</v>
      </c>
    </row>
    <row r="69" spans="1:20" ht="12.75">
      <c r="A69" s="45"/>
      <c r="B69" s="54">
        <v>76.8</v>
      </c>
      <c r="C69" s="54">
        <v>77.5</v>
      </c>
      <c r="D69" s="54">
        <v>75.5</v>
      </c>
      <c r="E69" s="54">
        <v>74.7</v>
      </c>
      <c r="F69" s="54">
        <v>76.2</v>
      </c>
      <c r="G69" s="54">
        <v>80</v>
      </c>
      <c r="H69" s="54">
        <v>75.8</v>
      </c>
      <c r="I69" s="54">
        <v>76.3</v>
      </c>
      <c r="J69" s="54">
        <v>94.7</v>
      </c>
      <c r="K69" s="46">
        <v>93.6</v>
      </c>
      <c r="L69" s="46">
        <v>83.2</v>
      </c>
      <c r="M69" s="46">
        <v>84.3</v>
      </c>
      <c r="N69" s="27">
        <v>94.4</v>
      </c>
      <c r="O69" s="27">
        <v>92</v>
      </c>
      <c r="P69" s="46">
        <v>78.9</v>
      </c>
      <c r="Q69" s="27">
        <v>81</v>
      </c>
      <c r="R69" s="27">
        <v>80.8</v>
      </c>
      <c r="S69" s="27">
        <v>85.4</v>
      </c>
      <c r="T69" s="46">
        <v>77.7</v>
      </c>
    </row>
    <row r="70" spans="1:20" ht="12.75">
      <c r="A70" s="45"/>
      <c r="B70" s="54">
        <v>77</v>
      </c>
      <c r="C70" s="54">
        <v>78.4</v>
      </c>
      <c r="D70" s="54">
        <v>75.4</v>
      </c>
      <c r="E70" s="54">
        <v>74.6</v>
      </c>
      <c r="F70" s="54">
        <v>75.6</v>
      </c>
      <c r="G70" s="54">
        <v>79.7</v>
      </c>
      <c r="H70" s="54">
        <v>76.2</v>
      </c>
      <c r="I70" s="54">
        <v>76.5</v>
      </c>
      <c r="J70" s="54">
        <v>95.1</v>
      </c>
      <c r="K70" s="46">
        <v>93.7</v>
      </c>
      <c r="L70" s="46">
        <v>83.1</v>
      </c>
      <c r="M70" s="46">
        <v>84.5</v>
      </c>
      <c r="N70" s="27">
        <v>94.4</v>
      </c>
      <c r="O70" s="27">
        <v>92.5</v>
      </c>
      <c r="P70" s="46">
        <v>79.3</v>
      </c>
      <c r="Q70" s="27">
        <v>81</v>
      </c>
      <c r="R70" s="27">
        <v>80.1</v>
      </c>
      <c r="S70" s="27">
        <v>83.1</v>
      </c>
      <c r="T70" s="46">
        <v>76.5</v>
      </c>
    </row>
    <row r="71" spans="1:20" ht="12.75">
      <c r="A71" s="61" t="s">
        <v>276</v>
      </c>
      <c r="B71" s="44">
        <f aca="true" t="shared" si="4" ref="B71:T71">AVERAGE(B56:B70)</f>
        <v>76.77333333333333</v>
      </c>
      <c r="C71" s="44">
        <f t="shared" si="4"/>
        <v>77.74666666666667</v>
      </c>
      <c r="D71" s="44">
        <f t="shared" si="4"/>
        <v>75.65333333333334</v>
      </c>
      <c r="E71" s="44">
        <f t="shared" si="4"/>
        <v>75.00666666666666</v>
      </c>
      <c r="F71" s="44">
        <f t="shared" si="4"/>
        <v>76.11333333333332</v>
      </c>
      <c r="G71" s="44">
        <f t="shared" si="4"/>
        <v>81.63333333333334</v>
      </c>
      <c r="H71" s="44">
        <f t="shared" si="4"/>
        <v>75.86666666666666</v>
      </c>
      <c r="I71" s="44">
        <f t="shared" si="4"/>
        <v>75.9</v>
      </c>
      <c r="J71" s="44">
        <f t="shared" si="4"/>
        <v>95.35333333333331</v>
      </c>
      <c r="K71" s="44">
        <f t="shared" si="4"/>
        <v>92.90666666666667</v>
      </c>
      <c r="L71" s="44">
        <f t="shared" si="4"/>
        <v>83.08666666666666</v>
      </c>
      <c r="M71" s="44">
        <f t="shared" si="4"/>
        <v>84.28</v>
      </c>
      <c r="N71" s="44">
        <f t="shared" si="4"/>
        <v>95.56666666666668</v>
      </c>
      <c r="O71" s="44">
        <f t="shared" si="4"/>
        <v>95.26666666666667</v>
      </c>
      <c r="P71" s="44">
        <f t="shared" si="4"/>
        <v>78.70666666666668</v>
      </c>
      <c r="Q71" s="44">
        <f t="shared" si="4"/>
        <v>80.96</v>
      </c>
      <c r="R71" s="44">
        <f t="shared" si="4"/>
        <v>81.18</v>
      </c>
      <c r="S71" s="44">
        <f t="shared" si="4"/>
        <v>81.54</v>
      </c>
      <c r="T71" s="44">
        <f t="shared" si="4"/>
        <v>76.50666666666665</v>
      </c>
    </row>
    <row r="72" spans="1:20" ht="12.75">
      <c r="A72" s="61" t="s">
        <v>277</v>
      </c>
      <c r="B72" s="44">
        <f aca="true" t="shared" si="5" ref="B72:T72">STDEV(B56:B70)</f>
        <v>0.14864467059144174</v>
      </c>
      <c r="C72" s="44">
        <f t="shared" si="5"/>
        <v>0.3292126248780957</v>
      </c>
      <c r="D72" s="44">
        <f t="shared" si="5"/>
        <v>0.24455985731416233</v>
      </c>
      <c r="E72" s="44">
        <f t="shared" si="5"/>
        <v>0.34737107920548366</v>
      </c>
      <c r="F72" s="44">
        <f t="shared" si="5"/>
        <v>0.3661901665768904</v>
      </c>
      <c r="G72" s="44">
        <f t="shared" si="5"/>
        <v>1.4054316401868316</v>
      </c>
      <c r="H72" s="44">
        <f t="shared" si="5"/>
        <v>0.3518657752763693</v>
      </c>
      <c r="I72" s="44">
        <f t="shared" si="5"/>
        <v>0.4795831523324423</v>
      </c>
      <c r="J72" s="44">
        <f t="shared" si="5"/>
        <v>0.4911599487362001</v>
      </c>
      <c r="K72" s="44">
        <f t="shared" si="5"/>
        <v>0.7106000147427176</v>
      </c>
      <c r="L72" s="44">
        <f t="shared" si="5"/>
        <v>0.21995670569671727</v>
      </c>
      <c r="M72" s="44">
        <f t="shared" si="5"/>
        <v>0.35896677124264514</v>
      </c>
      <c r="N72" s="44">
        <f t="shared" si="5"/>
        <v>0.7077798958366196</v>
      </c>
      <c r="O72" s="44">
        <f t="shared" si="5"/>
        <v>1.5518038658587576</v>
      </c>
      <c r="P72" s="44">
        <f t="shared" si="5"/>
        <v>0.4620863658696444</v>
      </c>
      <c r="Q72" s="44">
        <f t="shared" si="5"/>
        <v>0.1956673562087303</v>
      </c>
      <c r="R72" s="44">
        <f t="shared" si="5"/>
        <v>0.8953849930138583</v>
      </c>
      <c r="S72" s="44">
        <f t="shared" si="5"/>
        <v>4.585193561890239</v>
      </c>
      <c r="T72" s="44">
        <f t="shared" si="5"/>
        <v>0.44955003959402684</v>
      </c>
    </row>
    <row r="73" spans="1:10" ht="12.75">
      <c r="A73" s="45"/>
      <c r="B73" s="54"/>
      <c r="C73" s="54"/>
      <c r="D73" s="54"/>
      <c r="E73" s="54"/>
      <c r="F73" s="54"/>
      <c r="G73" s="54"/>
      <c r="H73" s="54"/>
      <c r="I73" s="54"/>
      <c r="J73" s="54"/>
    </row>
    <row r="74" spans="1:21" ht="63">
      <c r="A74" s="45" t="s">
        <v>147</v>
      </c>
      <c r="B74" s="46" t="s">
        <v>278</v>
      </c>
      <c r="C74" s="46" t="s">
        <v>279</v>
      </c>
      <c r="D74" s="46" t="s">
        <v>280</v>
      </c>
      <c r="E74" s="46" t="s">
        <v>298</v>
      </c>
      <c r="F74" s="46" t="s">
        <v>281</v>
      </c>
      <c r="G74" s="46" t="s">
        <v>282</v>
      </c>
      <c r="H74" s="46" t="s">
        <v>283</v>
      </c>
      <c r="I74" s="46" t="s">
        <v>284</v>
      </c>
      <c r="J74" s="46" t="s">
        <v>612</v>
      </c>
      <c r="K74" s="60" t="s">
        <v>613</v>
      </c>
      <c r="L74" s="60" t="s">
        <v>614</v>
      </c>
      <c r="M74" s="60" t="s">
        <v>615</v>
      </c>
      <c r="N74" s="60" t="s">
        <v>616</v>
      </c>
      <c r="O74" s="60" t="s">
        <v>617</v>
      </c>
      <c r="P74" s="60" t="s">
        <v>268</v>
      </c>
      <c r="Q74" s="60" t="s">
        <v>186</v>
      </c>
      <c r="R74" s="60" t="s">
        <v>269</v>
      </c>
      <c r="S74" s="60" t="s">
        <v>271</v>
      </c>
      <c r="T74" s="60" t="s">
        <v>267</v>
      </c>
      <c r="U74" s="60" t="s">
        <v>270</v>
      </c>
    </row>
    <row r="75" spans="1:10" ht="13.5" thickBot="1">
      <c r="A75" s="47" t="s">
        <v>285</v>
      </c>
      <c r="B75" s="48">
        <v>66</v>
      </c>
      <c r="C75" s="48">
        <v>68</v>
      </c>
      <c r="D75" s="48">
        <v>70</v>
      </c>
      <c r="E75" s="48">
        <v>67</v>
      </c>
      <c r="F75" s="48">
        <v>66</v>
      </c>
      <c r="G75" s="48">
        <v>70</v>
      </c>
      <c r="H75" s="48">
        <v>69.5</v>
      </c>
      <c r="I75" s="48">
        <v>67</v>
      </c>
      <c r="J75" s="48">
        <v>0</v>
      </c>
    </row>
    <row r="76" spans="1:16" ht="25.5" customHeight="1" thickTop="1">
      <c r="A76" s="171" t="s">
        <v>300</v>
      </c>
      <c r="B76" s="172"/>
      <c r="C76" s="172"/>
      <c r="D76" s="172"/>
      <c r="E76" s="172"/>
      <c r="F76" s="172"/>
      <c r="G76" s="172"/>
      <c r="H76" s="172"/>
      <c r="I76" s="172"/>
      <c r="J76" s="172"/>
      <c r="K76" s="172"/>
      <c r="P76" s="27"/>
    </row>
    <row r="77" spans="1:10" ht="12.75">
      <c r="A77" s="45" t="s">
        <v>287</v>
      </c>
      <c r="B77" s="54"/>
      <c r="C77" s="54"/>
      <c r="D77" s="54"/>
      <c r="E77" s="54"/>
      <c r="F77" s="54"/>
      <c r="G77" s="54"/>
      <c r="H77" s="54"/>
      <c r="I77" s="54"/>
      <c r="J77" s="54"/>
    </row>
    <row r="78" spans="1:10" ht="14.25">
      <c r="A78" s="53" t="s">
        <v>457</v>
      </c>
      <c r="B78" s="54"/>
      <c r="C78" s="54"/>
      <c r="D78" s="103"/>
      <c r="E78" s="54"/>
      <c r="F78" s="54"/>
      <c r="G78" s="54"/>
      <c r="H78" s="54"/>
      <c r="I78" s="54"/>
      <c r="J78" s="54"/>
    </row>
    <row r="79" spans="1:10" ht="12.75">
      <c r="A79" s="45" t="s">
        <v>289</v>
      </c>
      <c r="B79" s="54"/>
      <c r="C79" s="54"/>
      <c r="D79" s="54"/>
      <c r="E79" s="54"/>
      <c r="F79" s="54"/>
      <c r="G79" s="54"/>
      <c r="H79" s="54"/>
      <c r="I79" s="54"/>
      <c r="J79" s="54"/>
    </row>
    <row r="80" spans="1:20" ht="25.5">
      <c r="A80" s="102" t="s">
        <v>456</v>
      </c>
      <c r="B80" s="54">
        <v>78.1</v>
      </c>
      <c r="C80" s="54">
        <v>77.9</v>
      </c>
      <c r="D80" s="54">
        <v>76.8</v>
      </c>
      <c r="E80" s="54">
        <v>75.2</v>
      </c>
      <c r="F80" s="54">
        <v>75.8</v>
      </c>
      <c r="G80" s="54">
        <v>81.9</v>
      </c>
      <c r="H80" s="54">
        <v>78.2</v>
      </c>
      <c r="I80" s="54">
        <v>77.2</v>
      </c>
      <c r="J80" s="54">
        <v>88.3</v>
      </c>
      <c r="K80" s="46">
        <v>86.4</v>
      </c>
      <c r="L80" s="46">
        <v>77.2</v>
      </c>
      <c r="M80" s="46">
        <v>76.2</v>
      </c>
      <c r="N80" s="27">
        <v>84.2</v>
      </c>
      <c r="O80" s="27">
        <v>89.5</v>
      </c>
      <c r="P80" s="46">
        <v>79.6</v>
      </c>
      <c r="Q80" s="27">
        <v>81.1</v>
      </c>
      <c r="R80" s="27">
        <v>73.6</v>
      </c>
      <c r="S80" s="27">
        <v>81.8</v>
      </c>
      <c r="T80" s="46">
        <v>75</v>
      </c>
    </row>
    <row r="81" spans="1:20" ht="12.75">
      <c r="A81" s="45"/>
      <c r="B81" s="54">
        <v>78.2</v>
      </c>
      <c r="C81" s="54">
        <v>77.9</v>
      </c>
      <c r="D81" s="54">
        <v>76.6</v>
      </c>
      <c r="E81" s="54">
        <v>75.1</v>
      </c>
      <c r="F81" s="54">
        <v>76.1</v>
      </c>
      <c r="G81" s="54">
        <v>81.5</v>
      </c>
      <c r="H81" s="54">
        <v>77.6</v>
      </c>
      <c r="I81" s="54">
        <v>77</v>
      </c>
      <c r="J81" s="54">
        <v>87.6</v>
      </c>
      <c r="K81" s="46">
        <v>85.8</v>
      </c>
      <c r="L81" s="46">
        <v>76.7</v>
      </c>
      <c r="M81" s="46">
        <v>75.6</v>
      </c>
      <c r="N81" s="27">
        <v>83.6</v>
      </c>
      <c r="O81" s="27">
        <v>89.1</v>
      </c>
      <c r="P81" s="46">
        <v>79.1</v>
      </c>
      <c r="Q81" s="27">
        <v>81.8</v>
      </c>
      <c r="R81" s="27">
        <v>73.5</v>
      </c>
      <c r="S81" s="27">
        <v>83.1</v>
      </c>
      <c r="T81" s="46">
        <v>74.8</v>
      </c>
    </row>
    <row r="82" spans="1:20" ht="12.75">
      <c r="A82" s="45"/>
      <c r="B82" s="54">
        <v>78.2</v>
      </c>
      <c r="C82" s="54">
        <v>77.5</v>
      </c>
      <c r="D82" s="54">
        <v>76.5</v>
      </c>
      <c r="E82" s="54">
        <v>75</v>
      </c>
      <c r="F82" s="54">
        <v>75.4</v>
      </c>
      <c r="G82" s="54">
        <v>81.7</v>
      </c>
      <c r="H82" s="54">
        <v>77.7</v>
      </c>
      <c r="I82" s="54">
        <v>77.4</v>
      </c>
      <c r="J82" s="54">
        <v>87.2</v>
      </c>
      <c r="K82" s="46">
        <v>85.9</v>
      </c>
      <c r="L82" s="46">
        <v>76</v>
      </c>
      <c r="M82" s="46">
        <v>75.3</v>
      </c>
      <c r="N82" s="27">
        <v>83.6</v>
      </c>
      <c r="O82" s="27">
        <v>89.4</v>
      </c>
      <c r="P82" s="46">
        <v>79.2</v>
      </c>
      <c r="Q82" s="27">
        <v>81.7</v>
      </c>
      <c r="R82" s="27">
        <v>73</v>
      </c>
      <c r="S82" s="27">
        <v>83.2</v>
      </c>
      <c r="T82" s="46">
        <v>75.3</v>
      </c>
    </row>
    <row r="83" spans="1:20" ht="12.75">
      <c r="A83" s="45"/>
      <c r="B83" s="54">
        <v>78</v>
      </c>
      <c r="C83" s="54">
        <v>79</v>
      </c>
      <c r="D83" s="54">
        <v>76.8</v>
      </c>
      <c r="E83" s="54">
        <v>74.7</v>
      </c>
      <c r="F83" s="54">
        <v>76.2</v>
      </c>
      <c r="G83" s="54">
        <v>81.3</v>
      </c>
      <c r="H83" s="54">
        <v>78</v>
      </c>
      <c r="I83" s="54">
        <v>77.2</v>
      </c>
      <c r="J83" s="54">
        <v>86.9</v>
      </c>
      <c r="K83" s="46">
        <v>86</v>
      </c>
      <c r="L83" s="46">
        <v>77.5</v>
      </c>
      <c r="M83" s="46">
        <v>76.9</v>
      </c>
      <c r="N83" s="27">
        <v>86.7</v>
      </c>
      <c r="O83" s="27">
        <v>88.1</v>
      </c>
      <c r="P83" s="46">
        <v>79.5</v>
      </c>
      <c r="Q83" s="27">
        <v>82</v>
      </c>
      <c r="R83" s="27">
        <v>74</v>
      </c>
      <c r="S83" s="27">
        <v>83.2</v>
      </c>
      <c r="T83" s="46">
        <v>75.1</v>
      </c>
    </row>
    <row r="84" spans="1:20" ht="12.75">
      <c r="A84" s="45"/>
      <c r="B84" s="54">
        <v>78.1</v>
      </c>
      <c r="C84" s="54">
        <v>78.7</v>
      </c>
      <c r="D84" s="54">
        <v>76.5</v>
      </c>
      <c r="E84" s="54">
        <v>74.5</v>
      </c>
      <c r="F84" s="54">
        <v>75.4</v>
      </c>
      <c r="G84" s="54">
        <v>81.7</v>
      </c>
      <c r="H84" s="54">
        <v>77.5</v>
      </c>
      <c r="I84" s="54">
        <v>77.1</v>
      </c>
      <c r="J84" s="54">
        <v>87</v>
      </c>
      <c r="K84" s="46">
        <v>86.3</v>
      </c>
      <c r="L84" s="46">
        <v>76.7</v>
      </c>
      <c r="M84" s="46">
        <v>76.6</v>
      </c>
      <c r="N84" s="27">
        <v>86.9</v>
      </c>
      <c r="O84" s="27">
        <v>87.9</v>
      </c>
      <c r="P84" s="46">
        <v>79.6</v>
      </c>
      <c r="Q84" s="27">
        <v>81.9</v>
      </c>
      <c r="R84" s="27">
        <v>74.4</v>
      </c>
      <c r="S84" s="27">
        <v>83.4</v>
      </c>
      <c r="T84" s="46">
        <v>74.8</v>
      </c>
    </row>
    <row r="85" spans="1:20" ht="12.75">
      <c r="A85" s="45"/>
      <c r="B85" s="54">
        <v>78</v>
      </c>
      <c r="C85" s="54">
        <v>77.4</v>
      </c>
      <c r="D85" s="54">
        <v>76.8</v>
      </c>
      <c r="E85" s="54">
        <v>74.6</v>
      </c>
      <c r="F85" s="54">
        <v>75.9</v>
      </c>
      <c r="G85" s="54">
        <v>81.7</v>
      </c>
      <c r="H85" s="54">
        <v>78</v>
      </c>
      <c r="I85" s="54">
        <v>76.8</v>
      </c>
      <c r="J85" s="54">
        <v>88.2</v>
      </c>
      <c r="K85" s="46">
        <v>86</v>
      </c>
      <c r="L85" s="46">
        <v>76.7</v>
      </c>
      <c r="M85" s="46">
        <v>74.3</v>
      </c>
      <c r="N85" s="27">
        <v>86</v>
      </c>
      <c r="O85" s="27">
        <v>89.1</v>
      </c>
      <c r="P85" s="46">
        <v>79.5</v>
      </c>
      <c r="Q85" s="27">
        <v>81.3</v>
      </c>
      <c r="R85" s="27">
        <v>75.4</v>
      </c>
      <c r="S85" s="27">
        <v>83.9</v>
      </c>
      <c r="T85" s="46">
        <v>74.8</v>
      </c>
    </row>
    <row r="86" spans="1:20" ht="12.75">
      <c r="A86" s="45"/>
      <c r="B86" s="54">
        <v>77.3</v>
      </c>
      <c r="C86" s="54">
        <v>77.2</v>
      </c>
      <c r="D86" s="54">
        <v>76.4</v>
      </c>
      <c r="E86" s="54">
        <v>74</v>
      </c>
      <c r="F86" s="54">
        <v>75.3</v>
      </c>
      <c r="G86" s="54">
        <v>81.4</v>
      </c>
      <c r="H86" s="54">
        <v>78.1</v>
      </c>
      <c r="I86" s="54">
        <v>76.7</v>
      </c>
      <c r="J86" s="54">
        <v>88.2</v>
      </c>
      <c r="K86" s="46">
        <v>85.7</v>
      </c>
      <c r="L86" s="46">
        <v>76.3</v>
      </c>
      <c r="M86" s="46">
        <v>74.9</v>
      </c>
      <c r="N86" s="27">
        <v>85.9</v>
      </c>
      <c r="O86" s="27">
        <v>88.8</v>
      </c>
      <c r="P86" s="46">
        <v>78.7</v>
      </c>
      <c r="Q86" s="27">
        <v>81</v>
      </c>
      <c r="R86" s="27">
        <v>75</v>
      </c>
      <c r="S86" s="27">
        <v>83.9</v>
      </c>
      <c r="T86" s="46">
        <v>75</v>
      </c>
    </row>
    <row r="87" spans="1:20" ht="12.75">
      <c r="A87" s="45"/>
      <c r="B87" s="54">
        <v>77.6</v>
      </c>
      <c r="C87" s="54">
        <v>78.3</v>
      </c>
      <c r="D87" s="54">
        <v>76.8</v>
      </c>
      <c r="E87" s="54">
        <v>74.9</v>
      </c>
      <c r="F87" s="54">
        <v>75.6</v>
      </c>
      <c r="G87" s="54">
        <v>82.4</v>
      </c>
      <c r="H87" s="54">
        <v>78.2</v>
      </c>
      <c r="I87" s="54">
        <v>77.2</v>
      </c>
      <c r="J87" s="54">
        <v>88.1</v>
      </c>
      <c r="K87" s="46">
        <v>86.6</v>
      </c>
      <c r="L87" s="46">
        <v>76.9</v>
      </c>
      <c r="M87" s="46">
        <v>76.6</v>
      </c>
      <c r="N87" s="27">
        <v>86.4</v>
      </c>
      <c r="O87" s="27">
        <v>89.1</v>
      </c>
      <c r="P87" s="46">
        <v>79.3</v>
      </c>
      <c r="Q87" s="27">
        <v>81.7</v>
      </c>
      <c r="R87" s="27">
        <v>74.3</v>
      </c>
      <c r="S87" s="27">
        <v>81.7</v>
      </c>
      <c r="T87" s="46">
        <v>75</v>
      </c>
    </row>
    <row r="88" spans="1:20" ht="12.75">
      <c r="A88" s="45"/>
      <c r="B88" s="54">
        <v>77.3</v>
      </c>
      <c r="C88" s="54">
        <v>78.2</v>
      </c>
      <c r="D88" s="54">
        <v>76.4</v>
      </c>
      <c r="E88" s="54">
        <v>74.7</v>
      </c>
      <c r="F88" s="54">
        <v>75.4</v>
      </c>
      <c r="G88" s="54">
        <v>82.1</v>
      </c>
      <c r="H88" s="54">
        <v>78</v>
      </c>
      <c r="I88" s="54">
        <v>76.8</v>
      </c>
      <c r="J88" s="54">
        <v>88</v>
      </c>
      <c r="K88" s="46">
        <v>86.2</v>
      </c>
      <c r="L88" s="46">
        <v>76.9</v>
      </c>
      <c r="M88" s="46">
        <v>76.1</v>
      </c>
      <c r="N88" s="27">
        <v>86.3</v>
      </c>
      <c r="O88" s="27">
        <v>88.5</v>
      </c>
      <c r="P88" s="46">
        <v>79.5</v>
      </c>
      <c r="Q88" s="27">
        <v>81.3</v>
      </c>
      <c r="R88" s="27">
        <v>74</v>
      </c>
      <c r="S88" s="27">
        <v>81.4</v>
      </c>
      <c r="T88" s="46">
        <v>74.4</v>
      </c>
    </row>
    <row r="89" spans="1:20" ht="12.75">
      <c r="A89" s="45"/>
      <c r="B89" s="54">
        <v>77.1</v>
      </c>
      <c r="C89" s="54">
        <v>78.4</v>
      </c>
      <c r="D89" s="54">
        <v>76.5</v>
      </c>
      <c r="E89" s="54">
        <v>74</v>
      </c>
      <c r="F89" s="54">
        <v>75.3</v>
      </c>
      <c r="G89" s="54">
        <v>81.7</v>
      </c>
      <c r="H89" s="54">
        <v>78</v>
      </c>
      <c r="I89" s="54">
        <v>76.5</v>
      </c>
      <c r="J89" s="54">
        <v>88</v>
      </c>
      <c r="K89" s="46">
        <v>86.1</v>
      </c>
      <c r="L89" s="46">
        <v>77.1</v>
      </c>
      <c r="M89" s="46">
        <v>75.9</v>
      </c>
      <c r="N89" s="27">
        <v>86.6</v>
      </c>
      <c r="O89" s="27">
        <v>87.5</v>
      </c>
      <c r="P89" s="46">
        <v>79.2</v>
      </c>
      <c r="Q89" s="27">
        <v>80.7</v>
      </c>
      <c r="R89" s="27">
        <v>74</v>
      </c>
      <c r="S89" s="27">
        <v>81.2</v>
      </c>
      <c r="T89" s="46">
        <v>75</v>
      </c>
    </row>
    <row r="90" spans="1:20" ht="12.75">
      <c r="A90" s="61" t="s">
        <v>276</v>
      </c>
      <c r="B90" s="44">
        <f>AVERAGE(B80:B89)</f>
        <v>77.78999999999999</v>
      </c>
      <c r="C90" s="44">
        <f aca="true" t="shared" si="6" ref="C90:T90">AVERAGE(C80:C89)</f>
        <v>78.05</v>
      </c>
      <c r="D90" s="44">
        <f t="shared" si="6"/>
        <v>76.60999999999999</v>
      </c>
      <c r="E90" s="44">
        <f t="shared" si="6"/>
        <v>74.67</v>
      </c>
      <c r="F90" s="44">
        <f t="shared" si="6"/>
        <v>75.63999999999999</v>
      </c>
      <c r="G90" s="44">
        <f t="shared" si="6"/>
        <v>81.74000000000001</v>
      </c>
      <c r="H90" s="44">
        <f t="shared" si="6"/>
        <v>77.93</v>
      </c>
      <c r="I90" s="44">
        <f t="shared" si="6"/>
        <v>76.99</v>
      </c>
      <c r="J90" s="44">
        <f t="shared" si="6"/>
        <v>87.75000000000001</v>
      </c>
      <c r="K90" s="44">
        <f t="shared" si="6"/>
        <v>86.10000000000002</v>
      </c>
      <c r="L90" s="44">
        <f t="shared" si="6"/>
        <v>76.79999999999998</v>
      </c>
      <c r="M90" s="44">
        <f t="shared" si="6"/>
        <v>75.84</v>
      </c>
      <c r="N90" s="44">
        <f t="shared" si="6"/>
        <v>85.61999999999999</v>
      </c>
      <c r="O90" s="44">
        <f t="shared" si="6"/>
        <v>88.7</v>
      </c>
      <c r="P90" s="44">
        <f t="shared" si="6"/>
        <v>79.32000000000001</v>
      </c>
      <c r="Q90" s="44">
        <f t="shared" si="6"/>
        <v>81.45</v>
      </c>
      <c r="R90" s="44">
        <f t="shared" si="6"/>
        <v>74.11999999999999</v>
      </c>
      <c r="S90" s="44">
        <f t="shared" si="6"/>
        <v>82.67999999999999</v>
      </c>
      <c r="T90" s="44">
        <f t="shared" si="6"/>
        <v>74.92</v>
      </c>
    </row>
    <row r="91" spans="1:20" ht="12.75">
      <c r="A91" s="61" t="s">
        <v>277</v>
      </c>
      <c r="B91" s="44">
        <f>STDEV(B80:B89)</f>
        <v>0.42282121254523647</v>
      </c>
      <c r="C91" s="44">
        <f aca="true" t="shared" si="7" ref="C91:T91">STDEV(C80:C89)</f>
        <v>0.5797509043643423</v>
      </c>
      <c r="D91" s="44">
        <f t="shared" si="7"/>
        <v>0.1728840330651963</v>
      </c>
      <c r="E91" s="44">
        <f t="shared" si="7"/>
        <v>0.4164666186428441</v>
      </c>
      <c r="F91" s="44">
        <f t="shared" si="7"/>
        <v>0.3373096170866308</v>
      </c>
      <c r="G91" s="44">
        <f t="shared" si="7"/>
        <v>0.3272783388956504</v>
      </c>
      <c r="H91" s="44">
        <f t="shared" si="7"/>
        <v>0.24517567397911139</v>
      </c>
      <c r="I91" s="44">
        <f t="shared" si="7"/>
        <v>0.28067379246745205</v>
      </c>
      <c r="J91" s="44">
        <f t="shared" si="7"/>
        <v>0.5338539125987792</v>
      </c>
      <c r="K91" s="44">
        <f t="shared" si="7"/>
        <v>0.2788866755113574</v>
      </c>
      <c r="L91" s="44">
        <f t="shared" si="7"/>
        <v>0.43204937989670156</v>
      </c>
      <c r="M91" s="44">
        <f t="shared" si="7"/>
        <v>0.8221921916424767</v>
      </c>
      <c r="N91" s="44">
        <f t="shared" si="7"/>
        <v>1.3011106366828997</v>
      </c>
      <c r="O91" s="44">
        <f t="shared" si="7"/>
        <v>0.674948557711032</v>
      </c>
      <c r="P91" s="44">
        <f t="shared" si="7"/>
        <v>0.28205594401461825</v>
      </c>
      <c r="Q91" s="44">
        <f t="shared" si="7"/>
        <v>0.43269183285980845</v>
      </c>
      <c r="R91" s="44">
        <f t="shared" si="7"/>
        <v>0.7052186422198486</v>
      </c>
      <c r="S91" s="44">
        <f t="shared" si="7"/>
        <v>1.0422198531125775</v>
      </c>
      <c r="T91" s="44">
        <f t="shared" si="7"/>
        <v>0.23944379994757106</v>
      </c>
    </row>
    <row r="92" spans="1:10" ht="12.75">
      <c r="A92" s="45"/>
      <c r="B92" s="54"/>
      <c r="C92" s="54"/>
      <c r="D92" s="54"/>
      <c r="E92" s="54"/>
      <c r="F92" s="54"/>
      <c r="G92" s="54"/>
      <c r="H92" s="54"/>
      <c r="I92" s="54"/>
      <c r="J92" s="54"/>
    </row>
    <row r="93" spans="1:10" ht="12.75">
      <c r="A93" s="45"/>
      <c r="B93" s="54"/>
      <c r="C93" s="54"/>
      <c r="D93" s="54"/>
      <c r="E93" s="54"/>
      <c r="F93" s="54"/>
      <c r="G93" s="54"/>
      <c r="H93" s="54"/>
      <c r="I93" s="54"/>
      <c r="J93" s="54"/>
    </row>
    <row r="94" spans="1:10" ht="12.75">
      <c r="A94" s="45"/>
      <c r="B94" s="54"/>
      <c r="C94" s="54"/>
      <c r="D94" s="54"/>
      <c r="E94" s="54"/>
      <c r="F94" s="54"/>
      <c r="G94" s="54"/>
      <c r="H94" s="54"/>
      <c r="I94" s="54"/>
      <c r="J94" s="54"/>
    </row>
    <row r="95" spans="1:10" ht="12.75">
      <c r="A95" s="45"/>
      <c r="B95" s="54"/>
      <c r="C95" s="54"/>
      <c r="D95" s="54"/>
      <c r="E95" s="54"/>
      <c r="F95" s="54"/>
      <c r="G95" s="54"/>
      <c r="H95" s="54"/>
      <c r="I95" s="54"/>
      <c r="J95" s="54"/>
    </row>
    <row r="96" spans="1:10" ht="12.75">
      <c r="A96" s="45"/>
      <c r="B96" s="54"/>
      <c r="C96" s="54"/>
      <c r="D96" s="54"/>
      <c r="E96" s="54"/>
      <c r="F96" s="54"/>
      <c r="G96" s="54"/>
      <c r="H96" s="54"/>
      <c r="I96" s="54"/>
      <c r="J96" s="54"/>
    </row>
    <row r="97" spans="1:10" ht="12.75">
      <c r="A97" s="45"/>
      <c r="B97" s="54"/>
      <c r="C97" s="54"/>
      <c r="D97" s="54"/>
      <c r="E97" s="54"/>
      <c r="F97" s="54"/>
      <c r="G97" s="54"/>
      <c r="H97" s="54"/>
      <c r="I97" s="54"/>
      <c r="J97" s="54"/>
    </row>
    <row r="98" spans="1:10" ht="12.75">
      <c r="A98" s="45"/>
      <c r="B98" s="54"/>
      <c r="C98" s="54"/>
      <c r="D98" s="54"/>
      <c r="E98" s="54"/>
      <c r="F98" s="54"/>
      <c r="G98" s="54"/>
      <c r="H98" s="54"/>
      <c r="I98" s="54"/>
      <c r="J98" s="54"/>
    </row>
    <row r="99" spans="1:10" ht="12.75">
      <c r="A99" s="45"/>
      <c r="B99" s="54"/>
      <c r="C99" s="54"/>
      <c r="D99" s="54"/>
      <c r="E99" s="54"/>
      <c r="F99" s="54"/>
      <c r="G99" s="54"/>
      <c r="H99" s="54"/>
      <c r="I99" s="54"/>
      <c r="J99" s="54"/>
    </row>
    <row r="100" spans="1:10" ht="12.75">
      <c r="A100" s="45"/>
      <c r="B100" s="54"/>
      <c r="C100" s="54"/>
      <c r="D100" s="54"/>
      <c r="E100" s="54"/>
      <c r="F100" s="54"/>
      <c r="G100" s="54"/>
      <c r="H100" s="54"/>
      <c r="I100" s="54"/>
      <c r="J100" s="54"/>
    </row>
    <row r="101" spans="1:10" ht="12.75">
      <c r="A101" s="45"/>
      <c r="B101" s="54"/>
      <c r="C101" s="54"/>
      <c r="D101" s="54"/>
      <c r="E101" s="54"/>
      <c r="F101" s="54"/>
      <c r="G101" s="54"/>
      <c r="H101" s="54"/>
      <c r="I101" s="54"/>
      <c r="J101" s="54"/>
    </row>
    <row r="102" spans="1:10" ht="12.75">
      <c r="A102" s="45"/>
      <c r="B102" s="54"/>
      <c r="C102" s="54"/>
      <c r="D102" s="54"/>
      <c r="E102" s="54"/>
      <c r="F102" s="54"/>
      <c r="G102" s="54"/>
      <c r="H102" s="54"/>
      <c r="I102" s="54"/>
      <c r="J102" s="54"/>
    </row>
    <row r="103" spans="1:10" ht="12.75">
      <c r="A103" s="45"/>
      <c r="B103" s="54"/>
      <c r="C103" s="54"/>
      <c r="D103" s="54"/>
      <c r="E103" s="54"/>
      <c r="F103" s="54"/>
      <c r="G103" s="54"/>
      <c r="H103" s="54"/>
      <c r="I103" s="54"/>
      <c r="J103" s="54"/>
    </row>
    <row r="104" spans="1:21" ht="63">
      <c r="A104" s="45" t="s">
        <v>147</v>
      </c>
      <c r="B104" s="46" t="s">
        <v>278</v>
      </c>
      <c r="C104" s="46" t="s">
        <v>279</v>
      </c>
      <c r="D104" s="46" t="s">
        <v>280</v>
      </c>
      <c r="E104" s="46" t="s">
        <v>298</v>
      </c>
      <c r="F104" s="46" t="s">
        <v>281</v>
      </c>
      <c r="G104" s="46" t="s">
        <v>282</v>
      </c>
      <c r="H104" s="46" t="s">
        <v>283</v>
      </c>
      <c r="I104" s="46" t="s">
        <v>284</v>
      </c>
      <c r="J104" s="46" t="s">
        <v>612</v>
      </c>
      <c r="K104" s="60" t="s">
        <v>613</v>
      </c>
      <c r="L104" s="60" t="s">
        <v>614</v>
      </c>
      <c r="M104" s="60" t="s">
        <v>615</v>
      </c>
      <c r="N104" s="60" t="s">
        <v>616</v>
      </c>
      <c r="O104" s="60" t="s">
        <v>617</v>
      </c>
      <c r="P104" s="60" t="s">
        <v>268</v>
      </c>
      <c r="Q104" s="60" t="s">
        <v>186</v>
      </c>
      <c r="R104" s="60" t="s">
        <v>269</v>
      </c>
      <c r="S104" s="60" t="s">
        <v>271</v>
      </c>
      <c r="T104" s="60" t="s">
        <v>267</v>
      </c>
      <c r="U104" s="60" t="s">
        <v>270</v>
      </c>
    </row>
    <row r="105" spans="1:10" ht="13.5" thickBot="1">
      <c r="A105" s="47" t="s">
        <v>285</v>
      </c>
      <c r="B105" s="48">
        <v>66</v>
      </c>
      <c r="C105" s="48">
        <v>68</v>
      </c>
      <c r="D105" s="48">
        <v>70</v>
      </c>
      <c r="E105" s="48">
        <v>67</v>
      </c>
      <c r="F105" s="48">
        <v>66</v>
      </c>
      <c r="G105" s="48">
        <v>70</v>
      </c>
      <c r="H105" s="48">
        <v>69.5</v>
      </c>
      <c r="I105" s="48">
        <v>67</v>
      </c>
      <c r="J105" s="48">
        <v>0</v>
      </c>
    </row>
    <row r="106" spans="1:10" ht="27" customHeight="1" thickTop="1">
      <c r="A106" s="168" t="s">
        <v>301</v>
      </c>
      <c r="B106" s="169"/>
      <c r="C106" s="169"/>
      <c r="D106" s="169"/>
      <c r="E106" s="169"/>
      <c r="F106" s="169"/>
      <c r="G106" s="169"/>
      <c r="H106" s="169"/>
      <c r="I106" s="169"/>
      <c r="J106" s="170"/>
    </row>
    <row r="107" spans="1:10" ht="12.75">
      <c r="A107" s="45" t="s">
        <v>287</v>
      </c>
      <c r="B107" s="51"/>
      <c r="C107" s="51"/>
      <c r="D107" s="51"/>
      <c r="E107" s="51"/>
      <c r="F107" s="51"/>
      <c r="G107" s="51"/>
      <c r="H107" s="51"/>
      <c r="I107" s="51"/>
      <c r="J107" s="52"/>
    </row>
    <row r="108" spans="1:10" ht="14.25">
      <c r="A108" s="53" t="s">
        <v>288</v>
      </c>
      <c r="B108" s="51"/>
      <c r="C108" s="51"/>
      <c r="D108" s="51"/>
      <c r="E108" s="51"/>
      <c r="F108" s="51"/>
      <c r="G108" s="51"/>
      <c r="H108" s="51"/>
      <c r="I108" s="51"/>
      <c r="J108" s="52"/>
    </row>
    <row r="109" spans="1:10" ht="12.75">
      <c r="A109" s="45" t="s">
        <v>289</v>
      </c>
      <c r="B109" s="54"/>
      <c r="C109" s="54"/>
      <c r="D109" s="54"/>
      <c r="E109" s="54"/>
      <c r="F109" s="54"/>
      <c r="G109" s="54"/>
      <c r="H109" s="54"/>
      <c r="I109" s="54"/>
      <c r="J109" s="54"/>
    </row>
    <row r="110" spans="1:20" ht="12.75">
      <c r="A110" s="20" t="s">
        <v>454</v>
      </c>
      <c r="B110" s="27">
        <v>69.8</v>
      </c>
      <c r="C110" s="27">
        <v>69.8</v>
      </c>
      <c r="D110" s="27">
        <v>70.3</v>
      </c>
      <c r="E110" s="27">
        <v>68.7</v>
      </c>
      <c r="F110" s="27">
        <v>66.8</v>
      </c>
      <c r="G110" s="27">
        <v>75.2</v>
      </c>
      <c r="H110" s="27">
        <v>68.3</v>
      </c>
      <c r="I110" s="27">
        <v>63.2</v>
      </c>
      <c r="J110" s="27">
        <v>51.9</v>
      </c>
      <c r="K110" s="46">
        <v>49</v>
      </c>
      <c r="L110" s="46">
        <v>59.7</v>
      </c>
      <c r="M110" s="46">
        <v>43.7</v>
      </c>
      <c r="N110" s="27">
        <v>53.9</v>
      </c>
      <c r="O110" s="27">
        <v>51.1</v>
      </c>
      <c r="P110" s="46">
        <v>65.4</v>
      </c>
      <c r="Q110" s="27">
        <v>48.9</v>
      </c>
      <c r="R110" s="27">
        <v>53.8</v>
      </c>
      <c r="S110" s="27">
        <v>31.9</v>
      </c>
      <c r="T110" s="46">
        <v>57.8</v>
      </c>
    </row>
    <row r="111" spans="2:20" ht="12.75">
      <c r="B111" s="27">
        <v>69.5</v>
      </c>
      <c r="C111" s="27">
        <v>69.1</v>
      </c>
      <c r="D111" s="27">
        <v>70.2</v>
      </c>
      <c r="E111" s="27">
        <v>68.2</v>
      </c>
      <c r="F111" s="27">
        <v>66.4</v>
      </c>
      <c r="G111" s="27">
        <v>74.1</v>
      </c>
      <c r="H111" s="27">
        <v>67.6</v>
      </c>
      <c r="I111" s="27">
        <v>63.1</v>
      </c>
      <c r="J111" s="27">
        <v>51.3</v>
      </c>
      <c r="K111" s="46">
        <v>48.7</v>
      </c>
      <c r="L111" s="46">
        <v>59.5</v>
      </c>
      <c r="M111" s="46">
        <v>42.9</v>
      </c>
      <c r="N111" s="27">
        <v>53.8</v>
      </c>
      <c r="O111" s="27">
        <v>51.3</v>
      </c>
      <c r="P111" s="46">
        <v>65.1</v>
      </c>
      <c r="Q111" s="27">
        <v>47.9</v>
      </c>
      <c r="R111" s="27">
        <v>52.4</v>
      </c>
      <c r="S111" s="27">
        <v>31.2</v>
      </c>
      <c r="T111" s="46">
        <v>57.4</v>
      </c>
    </row>
    <row r="112" spans="2:20" ht="12.75">
      <c r="B112" s="27">
        <v>69.4</v>
      </c>
      <c r="C112" s="27">
        <v>69.3</v>
      </c>
      <c r="D112" s="27">
        <v>70</v>
      </c>
      <c r="E112" s="27">
        <v>68</v>
      </c>
      <c r="F112" s="27">
        <v>66.4</v>
      </c>
      <c r="G112" s="27">
        <v>73.7</v>
      </c>
      <c r="H112" s="27">
        <v>67.4</v>
      </c>
      <c r="I112" s="27">
        <v>63.1</v>
      </c>
      <c r="J112" s="27">
        <v>51.5</v>
      </c>
      <c r="K112" s="46">
        <v>48.7</v>
      </c>
      <c r="L112" s="46">
        <v>59.4</v>
      </c>
      <c r="M112" s="46">
        <v>42.1</v>
      </c>
      <c r="N112" s="27">
        <v>53.1</v>
      </c>
      <c r="O112" s="27">
        <v>51.3</v>
      </c>
      <c r="P112" s="46">
        <v>65.1</v>
      </c>
      <c r="Q112" s="27">
        <v>47.7</v>
      </c>
      <c r="R112" s="27">
        <v>51.9</v>
      </c>
      <c r="S112" s="27">
        <v>31.5</v>
      </c>
      <c r="T112" s="46">
        <v>57.8</v>
      </c>
    </row>
    <row r="113" spans="2:20" ht="12.75">
      <c r="B113" s="27">
        <v>68.8</v>
      </c>
      <c r="C113" s="27">
        <v>69.2</v>
      </c>
      <c r="D113" s="27">
        <v>70.1</v>
      </c>
      <c r="E113" s="27">
        <v>68.6</v>
      </c>
      <c r="F113" s="27">
        <v>66.9</v>
      </c>
      <c r="G113" s="27">
        <v>74.3</v>
      </c>
      <c r="H113" s="27">
        <v>67.2</v>
      </c>
      <c r="I113" s="27">
        <v>63.2</v>
      </c>
      <c r="J113" s="27">
        <v>51.8</v>
      </c>
      <c r="K113" s="46">
        <v>49.1</v>
      </c>
      <c r="L113" s="46">
        <v>59.8</v>
      </c>
      <c r="M113" s="46">
        <v>44.3</v>
      </c>
      <c r="N113" s="27">
        <v>53.5</v>
      </c>
      <c r="O113" s="27">
        <v>51.3</v>
      </c>
      <c r="P113" s="46">
        <v>65.4</v>
      </c>
      <c r="Q113" s="27">
        <v>48.4</v>
      </c>
      <c r="R113" s="27">
        <v>53.4</v>
      </c>
      <c r="S113" s="27">
        <v>32.3</v>
      </c>
      <c r="T113" s="46">
        <v>57.3</v>
      </c>
    </row>
    <row r="114" spans="2:20" ht="12.75">
      <c r="B114" s="27">
        <v>68.7</v>
      </c>
      <c r="C114" s="27">
        <v>69.1</v>
      </c>
      <c r="D114" s="27">
        <v>70</v>
      </c>
      <c r="E114" s="27">
        <v>68.3</v>
      </c>
      <c r="F114" s="27">
        <v>66.8</v>
      </c>
      <c r="G114" s="27">
        <v>73.7</v>
      </c>
      <c r="H114" s="27">
        <v>66.5</v>
      </c>
      <c r="I114" s="27">
        <v>63.4</v>
      </c>
      <c r="J114" s="27">
        <v>51.9</v>
      </c>
      <c r="K114" s="46">
        <v>48.9</v>
      </c>
      <c r="L114" s="46">
        <v>59.8</v>
      </c>
      <c r="M114" s="46">
        <v>43.4</v>
      </c>
      <c r="N114" s="27">
        <v>53.2</v>
      </c>
      <c r="O114" s="27">
        <v>51.1</v>
      </c>
      <c r="P114" s="46">
        <v>65.4</v>
      </c>
      <c r="Q114" s="27">
        <v>48.4</v>
      </c>
      <c r="R114" s="27">
        <v>51.6</v>
      </c>
      <c r="S114" s="27">
        <v>33.1</v>
      </c>
      <c r="T114" s="46">
        <v>58.6</v>
      </c>
    </row>
    <row r="115" spans="2:20" ht="12.75">
      <c r="B115" s="27">
        <v>69.1</v>
      </c>
      <c r="C115" s="27">
        <v>68.7</v>
      </c>
      <c r="D115" s="27">
        <v>70.6</v>
      </c>
      <c r="E115" s="27">
        <v>68.7</v>
      </c>
      <c r="F115" s="27">
        <v>66.5</v>
      </c>
      <c r="G115" s="27">
        <v>73.9</v>
      </c>
      <c r="H115" s="27">
        <v>68</v>
      </c>
      <c r="I115" s="27">
        <v>64</v>
      </c>
      <c r="J115" s="27">
        <v>50.5</v>
      </c>
      <c r="K115" s="46">
        <v>49.3</v>
      </c>
      <c r="L115" s="46">
        <v>59.3</v>
      </c>
      <c r="M115" s="46">
        <v>42.4</v>
      </c>
      <c r="N115" s="27">
        <v>53.6</v>
      </c>
      <c r="O115" s="27">
        <v>51.1</v>
      </c>
      <c r="P115" s="46">
        <v>64.9</v>
      </c>
      <c r="Q115" s="27">
        <v>46.5</v>
      </c>
      <c r="R115" s="27">
        <v>53.8</v>
      </c>
      <c r="S115" s="27">
        <v>31.9</v>
      </c>
      <c r="T115" s="46">
        <v>54.5</v>
      </c>
    </row>
    <row r="116" spans="2:20" ht="12.75">
      <c r="B116" s="27">
        <v>68.8</v>
      </c>
      <c r="C116" s="27">
        <v>68.3</v>
      </c>
      <c r="D116" s="27">
        <v>70.5</v>
      </c>
      <c r="E116" s="27">
        <v>68.3</v>
      </c>
      <c r="F116" s="27">
        <v>66.2</v>
      </c>
      <c r="G116" s="27">
        <v>73</v>
      </c>
      <c r="H116" s="27">
        <v>67.6</v>
      </c>
      <c r="I116" s="27">
        <v>63.7</v>
      </c>
      <c r="J116" s="27">
        <v>50</v>
      </c>
      <c r="K116" s="46">
        <v>49.1</v>
      </c>
      <c r="L116" s="46">
        <v>59.4</v>
      </c>
      <c r="M116" s="46">
        <v>41.8</v>
      </c>
      <c r="N116" s="27">
        <v>52.9</v>
      </c>
      <c r="O116" s="27">
        <v>50.4</v>
      </c>
      <c r="P116" s="46">
        <v>64.5</v>
      </c>
      <c r="Q116" s="27">
        <v>46.4</v>
      </c>
      <c r="R116" s="27">
        <v>51.6</v>
      </c>
      <c r="S116" s="27">
        <v>32.3</v>
      </c>
      <c r="T116" s="46">
        <v>54.2</v>
      </c>
    </row>
    <row r="117" spans="2:20" ht="12.75">
      <c r="B117" s="27">
        <v>68.3</v>
      </c>
      <c r="C117" s="27">
        <v>68</v>
      </c>
      <c r="D117" s="27">
        <v>70.2</v>
      </c>
      <c r="E117" s="27">
        <v>68.2</v>
      </c>
      <c r="F117" s="27">
        <v>66.2</v>
      </c>
      <c r="G117" s="27">
        <v>72.9</v>
      </c>
      <c r="H117" s="27">
        <v>67.2</v>
      </c>
      <c r="I117" s="27">
        <v>63.1</v>
      </c>
      <c r="J117" s="27">
        <v>50</v>
      </c>
      <c r="K117" s="46">
        <v>49.1</v>
      </c>
      <c r="L117" s="46">
        <v>59.4</v>
      </c>
      <c r="M117" s="46">
        <v>41.8</v>
      </c>
      <c r="N117" s="27">
        <v>53.5</v>
      </c>
      <c r="O117" s="27">
        <v>51</v>
      </c>
      <c r="P117" s="46">
        <v>64.7</v>
      </c>
      <c r="Q117" s="27">
        <v>46.2</v>
      </c>
      <c r="R117" s="27">
        <v>52.2</v>
      </c>
      <c r="S117" s="27">
        <v>32.9</v>
      </c>
      <c r="T117" s="46">
        <v>54.3</v>
      </c>
    </row>
    <row r="118" spans="2:20" ht="12.75">
      <c r="B118" s="27">
        <v>68.7</v>
      </c>
      <c r="C118" s="27">
        <v>68.4</v>
      </c>
      <c r="D118" s="27">
        <v>70.1</v>
      </c>
      <c r="E118" s="27">
        <v>68.7</v>
      </c>
      <c r="F118" s="27">
        <v>65.2</v>
      </c>
      <c r="G118" s="27">
        <v>72</v>
      </c>
      <c r="H118" s="27">
        <v>67.2</v>
      </c>
      <c r="I118" s="27">
        <v>63.7</v>
      </c>
      <c r="J118" s="27">
        <v>51.1</v>
      </c>
      <c r="K118" s="46">
        <v>49.4</v>
      </c>
      <c r="L118" s="46">
        <v>59.4</v>
      </c>
      <c r="M118" s="46">
        <v>42.7</v>
      </c>
      <c r="N118" s="27">
        <v>52.9</v>
      </c>
      <c r="O118" s="27">
        <v>52.4</v>
      </c>
      <c r="P118" s="46">
        <v>64.9</v>
      </c>
      <c r="Q118" s="27">
        <v>46.3</v>
      </c>
      <c r="R118" s="27">
        <v>53.4</v>
      </c>
      <c r="S118" s="27">
        <v>32.9</v>
      </c>
      <c r="T118" s="46">
        <v>54.5</v>
      </c>
    </row>
    <row r="119" spans="2:20" ht="12.75">
      <c r="B119" s="27">
        <v>68.7</v>
      </c>
      <c r="C119" s="27">
        <v>68.4</v>
      </c>
      <c r="D119" s="27">
        <v>70</v>
      </c>
      <c r="E119" s="27">
        <v>68.3</v>
      </c>
      <c r="F119" s="27">
        <v>65.9</v>
      </c>
      <c r="G119" s="27">
        <v>72.5</v>
      </c>
      <c r="H119" s="27">
        <v>67.2</v>
      </c>
      <c r="I119" s="27">
        <v>63.2</v>
      </c>
      <c r="J119" s="27">
        <v>50.9</v>
      </c>
      <c r="K119" s="46">
        <v>48.7</v>
      </c>
      <c r="L119" s="46">
        <v>59.4</v>
      </c>
      <c r="M119" s="46">
        <v>42</v>
      </c>
      <c r="N119" s="27">
        <v>53.6</v>
      </c>
      <c r="O119" s="27">
        <v>51</v>
      </c>
      <c r="P119" s="46">
        <v>64.9</v>
      </c>
      <c r="Q119" s="27">
        <v>45.3</v>
      </c>
      <c r="R119" s="27">
        <v>52</v>
      </c>
      <c r="S119" s="27">
        <v>30.9</v>
      </c>
      <c r="T119" s="46">
        <v>54.5</v>
      </c>
    </row>
    <row r="120" spans="2:20" ht="12.75">
      <c r="B120" s="27">
        <v>68.9</v>
      </c>
      <c r="C120" s="27">
        <v>69.4</v>
      </c>
      <c r="D120" s="27">
        <v>70.1</v>
      </c>
      <c r="E120" s="27">
        <v>68.3</v>
      </c>
      <c r="F120" s="27">
        <v>67.6</v>
      </c>
      <c r="G120" s="27">
        <v>74.2</v>
      </c>
      <c r="H120" s="27">
        <v>68.5</v>
      </c>
      <c r="I120" s="27">
        <v>64.1</v>
      </c>
      <c r="J120" s="27">
        <v>52.8</v>
      </c>
      <c r="K120" s="46">
        <v>49.6</v>
      </c>
      <c r="L120" s="46">
        <v>59.8</v>
      </c>
      <c r="M120" s="46">
        <v>42.4</v>
      </c>
      <c r="N120" s="27">
        <v>53.7</v>
      </c>
      <c r="O120" s="27">
        <v>50.9</v>
      </c>
      <c r="P120" s="46">
        <v>63.6</v>
      </c>
      <c r="Q120" s="27">
        <v>47.4</v>
      </c>
      <c r="R120" s="27">
        <v>52.7</v>
      </c>
      <c r="S120" s="27">
        <v>30.2</v>
      </c>
      <c r="T120" s="46">
        <v>56.4</v>
      </c>
    </row>
    <row r="121" spans="2:20" ht="12.75">
      <c r="B121" s="27">
        <v>68.7</v>
      </c>
      <c r="C121" s="27">
        <v>69.1</v>
      </c>
      <c r="D121" s="27">
        <v>69.7</v>
      </c>
      <c r="E121" s="27">
        <v>68.2</v>
      </c>
      <c r="F121" s="27">
        <v>67.6</v>
      </c>
      <c r="G121" s="27">
        <v>73.6</v>
      </c>
      <c r="H121" s="27">
        <v>67.8</v>
      </c>
      <c r="I121" s="27">
        <v>63.9</v>
      </c>
      <c r="J121" s="27">
        <v>52.5</v>
      </c>
      <c r="K121" s="46">
        <v>47.7</v>
      </c>
      <c r="L121" s="46">
        <v>59.7</v>
      </c>
      <c r="M121" s="46">
        <v>42.4</v>
      </c>
      <c r="N121" s="27">
        <v>53.5</v>
      </c>
      <c r="O121" s="27">
        <v>50.7</v>
      </c>
      <c r="P121" s="46">
        <v>63.7</v>
      </c>
      <c r="Q121" s="27">
        <v>46.4</v>
      </c>
      <c r="R121" s="27">
        <v>52.7</v>
      </c>
      <c r="S121" s="27">
        <v>30.6</v>
      </c>
      <c r="T121" s="46">
        <v>56.1</v>
      </c>
    </row>
    <row r="122" spans="2:20" ht="12.75">
      <c r="B122" s="27">
        <v>68.5</v>
      </c>
      <c r="C122" s="27">
        <v>69.1</v>
      </c>
      <c r="D122" s="27">
        <v>69.8</v>
      </c>
      <c r="E122" s="27">
        <v>68</v>
      </c>
      <c r="F122" s="27">
        <v>67.6</v>
      </c>
      <c r="G122" s="27">
        <v>73.3</v>
      </c>
      <c r="H122" s="27">
        <v>67.8</v>
      </c>
      <c r="I122" s="27">
        <v>63.8</v>
      </c>
      <c r="J122" s="27">
        <v>52.7</v>
      </c>
      <c r="K122" s="46">
        <v>47.9</v>
      </c>
      <c r="L122" s="46">
        <v>59.7</v>
      </c>
      <c r="M122" s="46">
        <v>42.6</v>
      </c>
      <c r="N122" s="27">
        <v>53.2</v>
      </c>
      <c r="O122" s="27">
        <v>50.7</v>
      </c>
      <c r="P122" s="46">
        <v>64</v>
      </c>
      <c r="Q122" s="27">
        <v>47.5</v>
      </c>
      <c r="R122" s="27">
        <v>52.8</v>
      </c>
      <c r="S122" s="27">
        <v>31.9</v>
      </c>
      <c r="T122" s="46">
        <v>56.9</v>
      </c>
    </row>
    <row r="123" spans="2:20" ht="12.75">
      <c r="B123" s="27">
        <v>68.8</v>
      </c>
      <c r="C123" s="27">
        <v>69.3</v>
      </c>
      <c r="D123" s="27">
        <v>69.6</v>
      </c>
      <c r="E123" s="27">
        <v>68.3</v>
      </c>
      <c r="F123" s="27">
        <v>67.7</v>
      </c>
      <c r="G123" s="27">
        <v>73.5</v>
      </c>
      <c r="H123" s="27">
        <v>67.3</v>
      </c>
      <c r="I123" s="27">
        <v>63.7</v>
      </c>
      <c r="J123" s="27">
        <v>52.6</v>
      </c>
      <c r="K123" s="46">
        <v>48.3</v>
      </c>
      <c r="L123" s="46">
        <v>59.7</v>
      </c>
      <c r="M123" s="46">
        <v>43.6</v>
      </c>
      <c r="N123" s="27">
        <v>52.8</v>
      </c>
      <c r="O123" s="27">
        <v>51.2</v>
      </c>
      <c r="P123" s="46">
        <v>63.5</v>
      </c>
      <c r="Q123" s="27">
        <v>46.4</v>
      </c>
      <c r="R123" s="27">
        <v>53.4</v>
      </c>
      <c r="S123" s="27">
        <v>31.1</v>
      </c>
      <c r="T123" s="46">
        <v>57</v>
      </c>
    </row>
    <row r="124" spans="2:20" ht="12.75">
      <c r="B124" s="27">
        <v>68.7</v>
      </c>
      <c r="C124" s="27">
        <v>68.8</v>
      </c>
      <c r="D124" s="27">
        <v>69.5</v>
      </c>
      <c r="E124" s="27">
        <v>68.2</v>
      </c>
      <c r="F124" s="27">
        <v>67.6</v>
      </c>
      <c r="G124" s="27">
        <v>73.4</v>
      </c>
      <c r="H124" s="27">
        <v>67.2</v>
      </c>
      <c r="I124" s="27">
        <v>63.1</v>
      </c>
      <c r="J124" s="27">
        <v>52.8</v>
      </c>
      <c r="K124" s="46">
        <v>47.4</v>
      </c>
      <c r="L124" s="46">
        <v>59.6</v>
      </c>
      <c r="M124" s="46">
        <v>43.6</v>
      </c>
      <c r="N124" s="27">
        <v>53.7</v>
      </c>
      <c r="O124" s="27">
        <v>51</v>
      </c>
      <c r="P124" s="46">
        <v>63.9</v>
      </c>
      <c r="Q124" s="27">
        <v>46</v>
      </c>
      <c r="R124" s="27">
        <v>52.9</v>
      </c>
      <c r="S124" s="27">
        <v>33.1</v>
      </c>
      <c r="T124" s="46">
        <v>57.2</v>
      </c>
    </row>
    <row r="125" spans="1:20" ht="12.75">
      <c r="A125" s="61" t="s">
        <v>276</v>
      </c>
      <c r="B125" s="44">
        <f aca="true" t="shared" si="8" ref="B125:T125">AVERAGE(B110:B124)</f>
        <v>68.89333333333335</v>
      </c>
      <c r="C125" s="44">
        <f t="shared" si="8"/>
        <v>68.93333333333334</v>
      </c>
      <c r="D125" s="44">
        <f t="shared" si="8"/>
        <v>70.04666666666668</v>
      </c>
      <c r="E125" s="44">
        <f t="shared" si="8"/>
        <v>68.33333333333333</v>
      </c>
      <c r="F125" s="44">
        <f t="shared" si="8"/>
        <v>66.76000000000002</v>
      </c>
      <c r="G125" s="44">
        <f t="shared" si="8"/>
        <v>73.55333333333334</v>
      </c>
      <c r="H125" s="44">
        <f t="shared" si="8"/>
        <v>67.52000000000001</v>
      </c>
      <c r="I125" s="44">
        <f t="shared" si="8"/>
        <v>63.48666666666667</v>
      </c>
      <c r="J125" s="44">
        <f t="shared" si="8"/>
        <v>51.62</v>
      </c>
      <c r="K125" s="44">
        <f t="shared" si="8"/>
        <v>48.72666666666667</v>
      </c>
      <c r="L125" s="44">
        <f t="shared" si="8"/>
        <v>59.57333333333334</v>
      </c>
      <c r="M125" s="44">
        <f t="shared" si="8"/>
        <v>42.78</v>
      </c>
      <c r="N125" s="44">
        <f t="shared" si="8"/>
        <v>53.39333333333334</v>
      </c>
      <c r="O125" s="44">
        <f t="shared" si="8"/>
        <v>51.10000000000001</v>
      </c>
      <c r="P125" s="44">
        <f t="shared" si="8"/>
        <v>64.6</v>
      </c>
      <c r="Q125" s="44">
        <f t="shared" si="8"/>
        <v>47.04666666666666</v>
      </c>
      <c r="R125" s="44">
        <f t="shared" si="8"/>
        <v>52.70666666666667</v>
      </c>
      <c r="S125" s="44">
        <f t="shared" si="8"/>
        <v>31.85333333333333</v>
      </c>
      <c r="T125" s="44">
        <f t="shared" si="8"/>
        <v>56.300000000000004</v>
      </c>
    </row>
    <row r="126" spans="1:20" ht="12.75">
      <c r="A126" s="61" t="s">
        <v>277</v>
      </c>
      <c r="B126" s="44">
        <f aca="true" t="shared" si="9" ref="B126:T126">STDEV(B110:B124)</f>
        <v>0.3972524685995196</v>
      </c>
      <c r="C126" s="44">
        <f t="shared" si="9"/>
        <v>0.48795003647391155</v>
      </c>
      <c r="D126" s="44">
        <f t="shared" si="9"/>
        <v>0.30674947121809343</v>
      </c>
      <c r="E126" s="44">
        <f t="shared" si="9"/>
        <v>0.23502786055720143</v>
      </c>
      <c r="F126" s="44">
        <f t="shared" si="9"/>
        <v>0.7490946917057957</v>
      </c>
      <c r="G126" s="44">
        <f t="shared" si="9"/>
        <v>0.7790714864184565</v>
      </c>
      <c r="H126" s="44">
        <f t="shared" si="9"/>
        <v>0.5059644256260943</v>
      </c>
      <c r="I126" s="44">
        <f t="shared" si="9"/>
        <v>0.3681355857878384</v>
      </c>
      <c r="J126" s="44">
        <f t="shared" si="9"/>
        <v>0.974092984707886</v>
      </c>
      <c r="K126" s="44">
        <f t="shared" si="9"/>
        <v>0.6408327915046923</v>
      </c>
      <c r="L126" s="44">
        <f t="shared" si="9"/>
        <v>0.1791514389985141</v>
      </c>
      <c r="M126" s="44">
        <f t="shared" si="9"/>
        <v>0.7729350370036874</v>
      </c>
      <c r="N126" s="44">
        <f t="shared" si="9"/>
        <v>0.35145954180102873</v>
      </c>
      <c r="O126" s="44">
        <f t="shared" si="9"/>
        <v>0.43915503282601154</v>
      </c>
      <c r="P126" s="44">
        <f t="shared" si="9"/>
        <v>0.6855654600405744</v>
      </c>
      <c r="Q126" s="44">
        <f t="shared" si="9"/>
        <v>1.0541527855286872</v>
      </c>
      <c r="R126" s="44">
        <f t="shared" si="9"/>
        <v>0.7478222350513328</v>
      </c>
      <c r="S126" s="44">
        <f t="shared" si="9"/>
        <v>0.9272591459832291</v>
      </c>
      <c r="T126" s="44">
        <f t="shared" si="9"/>
        <v>1.508073510902219</v>
      </c>
    </row>
    <row r="128" spans="1:21" ht="63">
      <c r="A128" s="45" t="s">
        <v>147</v>
      </c>
      <c r="B128" s="46" t="s">
        <v>278</v>
      </c>
      <c r="C128" s="46" t="s">
        <v>279</v>
      </c>
      <c r="D128" s="46" t="s">
        <v>280</v>
      </c>
      <c r="E128" s="46" t="s">
        <v>298</v>
      </c>
      <c r="F128" s="46" t="s">
        <v>281</v>
      </c>
      <c r="G128" s="46" t="s">
        <v>282</v>
      </c>
      <c r="H128" s="46" t="s">
        <v>283</v>
      </c>
      <c r="I128" s="46" t="s">
        <v>284</v>
      </c>
      <c r="J128" s="46" t="s">
        <v>612</v>
      </c>
      <c r="K128" s="60" t="s">
        <v>613</v>
      </c>
      <c r="L128" s="60" t="s">
        <v>614</v>
      </c>
      <c r="M128" s="60" t="s">
        <v>615</v>
      </c>
      <c r="N128" s="60" t="s">
        <v>616</v>
      </c>
      <c r="O128" s="60" t="s">
        <v>617</v>
      </c>
      <c r="P128" s="60" t="s">
        <v>268</v>
      </c>
      <c r="Q128" s="60" t="s">
        <v>186</v>
      </c>
      <c r="R128" s="60" t="s">
        <v>269</v>
      </c>
      <c r="S128" s="60" t="s">
        <v>271</v>
      </c>
      <c r="T128" s="60" t="s">
        <v>267</v>
      </c>
      <c r="U128" s="60" t="s">
        <v>270</v>
      </c>
    </row>
    <row r="129" spans="1:10" ht="13.5" thickBot="1">
      <c r="A129" s="47" t="s">
        <v>285</v>
      </c>
      <c r="B129" s="48">
        <v>66</v>
      </c>
      <c r="C129" s="48">
        <v>68</v>
      </c>
      <c r="D129" s="48">
        <v>70</v>
      </c>
      <c r="E129" s="48">
        <v>67</v>
      </c>
      <c r="F129" s="48">
        <v>66</v>
      </c>
      <c r="G129" s="48">
        <v>70</v>
      </c>
      <c r="H129" s="48">
        <v>69.5</v>
      </c>
      <c r="I129" s="48">
        <v>67</v>
      </c>
      <c r="J129" s="48">
        <v>0</v>
      </c>
    </row>
    <row r="130" spans="1:10" ht="27" customHeight="1" thickTop="1">
      <c r="A130" s="168" t="s">
        <v>301</v>
      </c>
      <c r="B130" s="169"/>
      <c r="C130" s="169"/>
      <c r="D130" s="169"/>
      <c r="E130" s="169"/>
      <c r="F130" s="169"/>
      <c r="G130" s="169"/>
      <c r="H130" s="169"/>
      <c r="I130" s="169"/>
      <c r="J130" s="170"/>
    </row>
    <row r="131" ht="12.75">
      <c r="A131" s="45" t="s">
        <v>287</v>
      </c>
    </row>
    <row r="132" ht="14.25">
      <c r="A132" s="53" t="s">
        <v>288</v>
      </c>
    </row>
    <row r="133" ht="12.75">
      <c r="A133" s="45" t="s">
        <v>289</v>
      </c>
    </row>
    <row r="134" spans="1:20" ht="25.5">
      <c r="A134" s="102" t="s">
        <v>455</v>
      </c>
      <c r="B134" s="27">
        <v>76.5</v>
      </c>
      <c r="C134" s="27">
        <v>78</v>
      </c>
      <c r="D134" s="27">
        <v>75.4</v>
      </c>
      <c r="E134" s="27">
        <v>74.7</v>
      </c>
      <c r="F134" s="27">
        <v>75.4</v>
      </c>
      <c r="G134" s="27">
        <v>82.1</v>
      </c>
      <c r="H134" s="27">
        <v>76.3</v>
      </c>
      <c r="I134" s="27">
        <v>76.1</v>
      </c>
      <c r="J134" s="27">
        <v>94</v>
      </c>
      <c r="K134" s="46">
        <v>93.6</v>
      </c>
      <c r="L134" s="46">
        <v>82.4</v>
      </c>
      <c r="M134" s="46">
        <v>84.8</v>
      </c>
      <c r="N134" s="27">
        <v>96.6</v>
      </c>
      <c r="O134" s="27">
        <v>94.2</v>
      </c>
      <c r="P134" s="46">
        <v>76.7</v>
      </c>
      <c r="Q134" s="27">
        <v>76</v>
      </c>
      <c r="R134" s="27">
        <v>81.9</v>
      </c>
      <c r="S134" s="27">
        <v>82.1</v>
      </c>
      <c r="T134" s="46">
        <v>77.2</v>
      </c>
    </row>
    <row r="135" spans="2:20" ht="12.75">
      <c r="B135" s="27">
        <v>76.4</v>
      </c>
      <c r="C135" s="27">
        <v>77.7</v>
      </c>
      <c r="D135" s="27">
        <v>75.6</v>
      </c>
      <c r="E135" s="27">
        <v>74.8</v>
      </c>
      <c r="F135" s="27">
        <v>75.4</v>
      </c>
      <c r="G135" s="27">
        <v>82.4</v>
      </c>
      <c r="H135" s="27">
        <v>76.4</v>
      </c>
      <c r="I135" s="27">
        <v>75.9</v>
      </c>
      <c r="J135" s="27">
        <v>93.9</v>
      </c>
      <c r="K135" s="46">
        <v>93.4</v>
      </c>
      <c r="L135" s="46">
        <v>82.4</v>
      </c>
      <c r="M135" s="46">
        <v>85</v>
      </c>
      <c r="N135" s="27">
        <v>96.2</v>
      </c>
      <c r="O135" s="27">
        <v>94.8</v>
      </c>
      <c r="P135" s="46">
        <v>77.9</v>
      </c>
      <c r="Q135" s="27">
        <v>75.4</v>
      </c>
      <c r="R135" s="27">
        <v>83.2</v>
      </c>
      <c r="S135" s="27">
        <v>68</v>
      </c>
      <c r="T135" s="46">
        <v>77.1</v>
      </c>
    </row>
    <row r="136" spans="2:20" ht="12.75">
      <c r="B136" s="27">
        <v>76.6</v>
      </c>
      <c r="C136" s="27">
        <v>77.8</v>
      </c>
      <c r="D136" s="27">
        <v>75.7</v>
      </c>
      <c r="E136" s="27">
        <v>74.4</v>
      </c>
      <c r="F136" s="27">
        <v>75.2</v>
      </c>
      <c r="G136" s="27">
        <v>82.4</v>
      </c>
      <c r="H136" s="27">
        <v>76.4</v>
      </c>
      <c r="I136" s="27">
        <v>76.5</v>
      </c>
      <c r="J136" s="27">
        <v>94.4</v>
      </c>
      <c r="K136" s="46">
        <v>93.4</v>
      </c>
      <c r="L136" s="46">
        <v>82.8</v>
      </c>
      <c r="M136" s="46">
        <v>84.9</v>
      </c>
      <c r="N136" s="27">
        <v>95.9</v>
      </c>
      <c r="O136" s="27">
        <v>95.4</v>
      </c>
      <c r="P136" s="46">
        <v>78.2</v>
      </c>
      <c r="Q136" s="27">
        <v>75.5</v>
      </c>
      <c r="R136" s="27">
        <v>83.2</v>
      </c>
      <c r="S136" s="27">
        <v>77.8</v>
      </c>
      <c r="T136" s="46">
        <v>76.7</v>
      </c>
    </row>
    <row r="137" spans="2:20" ht="12.75">
      <c r="B137" s="27">
        <v>74.7</v>
      </c>
      <c r="C137" s="27">
        <v>77.5</v>
      </c>
      <c r="D137" s="27">
        <v>75.4</v>
      </c>
      <c r="E137" s="27">
        <v>74.7</v>
      </c>
      <c r="F137" s="27">
        <v>75.2</v>
      </c>
      <c r="G137" s="27">
        <v>82.4</v>
      </c>
      <c r="H137" s="27">
        <v>76.6</v>
      </c>
      <c r="I137" s="27">
        <v>75.8</v>
      </c>
      <c r="J137" s="27">
        <v>95</v>
      </c>
      <c r="K137" s="46">
        <v>93.2</v>
      </c>
      <c r="L137" s="46">
        <v>82.6</v>
      </c>
      <c r="M137" s="46">
        <v>85.3</v>
      </c>
      <c r="N137" s="27">
        <v>95.9</v>
      </c>
      <c r="O137" s="27">
        <v>96.2</v>
      </c>
      <c r="P137" s="46">
        <v>77.5</v>
      </c>
      <c r="Q137" s="27">
        <v>75.5</v>
      </c>
      <c r="R137" s="27">
        <v>81.3</v>
      </c>
      <c r="S137" s="27">
        <v>90.5</v>
      </c>
      <c r="T137" s="46">
        <v>76.5</v>
      </c>
    </row>
    <row r="138" spans="2:20" ht="12.75">
      <c r="B138" s="27">
        <v>76.2</v>
      </c>
      <c r="C138" s="27">
        <v>77.2</v>
      </c>
      <c r="D138" s="27">
        <v>75.5</v>
      </c>
      <c r="E138" s="27">
        <v>74.7</v>
      </c>
      <c r="F138" s="27">
        <v>74.1</v>
      </c>
      <c r="G138" s="27">
        <v>82.1</v>
      </c>
      <c r="H138" s="27">
        <v>76.2</v>
      </c>
      <c r="I138" s="27">
        <v>75.9</v>
      </c>
      <c r="J138" s="27">
        <v>94.9</v>
      </c>
      <c r="K138" s="46">
        <v>92.3</v>
      </c>
      <c r="L138" s="46">
        <v>82.4</v>
      </c>
      <c r="M138" s="46">
        <v>85.2</v>
      </c>
      <c r="N138" s="27">
        <v>96.4</v>
      </c>
      <c r="O138" s="27">
        <v>96.5</v>
      </c>
      <c r="P138" s="46">
        <v>77.5</v>
      </c>
      <c r="Q138" s="27">
        <v>75.1</v>
      </c>
      <c r="R138" s="27">
        <v>83.2</v>
      </c>
      <c r="S138" s="27">
        <v>88</v>
      </c>
      <c r="T138" s="46">
        <v>77.6</v>
      </c>
    </row>
    <row r="139" spans="2:20" ht="12.75">
      <c r="B139" s="27">
        <v>76.3</v>
      </c>
      <c r="C139" s="27">
        <v>78.2</v>
      </c>
      <c r="D139" s="27">
        <v>76.4</v>
      </c>
      <c r="E139" s="27">
        <v>74.6</v>
      </c>
      <c r="F139" s="27">
        <v>75.2</v>
      </c>
      <c r="G139" s="27">
        <v>82.2</v>
      </c>
      <c r="H139" s="27">
        <v>76</v>
      </c>
      <c r="I139" s="27">
        <v>76.4</v>
      </c>
      <c r="J139" s="27">
        <v>93.3</v>
      </c>
      <c r="K139" s="46">
        <v>93.5</v>
      </c>
      <c r="L139" s="46">
        <v>83.9</v>
      </c>
      <c r="M139" s="46">
        <v>84.9</v>
      </c>
      <c r="N139" s="27">
        <v>96.5</v>
      </c>
      <c r="O139" s="27">
        <v>95.1</v>
      </c>
      <c r="P139" s="46">
        <v>77.6</v>
      </c>
      <c r="Q139" s="27">
        <v>75.7</v>
      </c>
      <c r="R139" s="27">
        <v>80.4</v>
      </c>
      <c r="S139" s="27">
        <v>79.2</v>
      </c>
      <c r="T139" s="46">
        <v>77.4</v>
      </c>
    </row>
    <row r="140" spans="2:20" ht="12.75">
      <c r="B140" s="27">
        <v>76.3</v>
      </c>
      <c r="C140" s="27">
        <v>77.5</v>
      </c>
      <c r="D140" s="27">
        <v>76.1</v>
      </c>
      <c r="E140" s="27">
        <v>74.4</v>
      </c>
      <c r="F140" s="27">
        <v>75.5</v>
      </c>
      <c r="G140" s="27">
        <v>82.4</v>
      </c>
      <c r="H140" s="27">
        <v>75.8</v>
      </c>
      <c r="I140" s="27">
        <v>76.4</v>
      </c>
      <c r="J140" s="27">
        <v>93.6</v>
      </c>
      <c r="K140" s="46">
        <v>93.3</v>
      </c>
      <c r="L140" s="46">
        <v>84</v>
      </c>
      <c r="M140" s="46">
        <v>85</v>
      </c>
      <c r="N140" s="27">
        <v>97.1</v>
      </c>
      <c r="O140" s="27">
        <v>95.5</v>
      </c>
      <c r="P140" s="46">
        <v>77.6</v>
      </c>
      <c r="Q140" s="27">
        <v>75.9</v>
      </c>
      <c r="R140" s="27">
        <v>81.9</v>
      </c>
      <c r="S140" s="27">
        <v>85.2</v>
      </c>
      <c r="T140" s="46">
        <v>77.3</v>
      </c>
    </row>
    <row r="141" spans="2:20" ht="12.75">
      <c r="B141" s="27">
        <v>76.4</v>
      </c>
      <c r="C141" s="27">
        <v>77.5</v>
      </c>
      <c r="D141" s="27">
        <v>76.1</v>
      </c>
      <c r="E141" s="27">
        <v>74.7</v>
      </c>
      <c r="F141" s="27">
        <v>75.3</v>
      </c>
      <c r="G141" s="27">
        <v>81.9</v>
      </c>
      <c r="H141" s="27">
        <v>76</v>
      </c>
      <c r="I141" s="27">
        <v>76</v>
      </c>
      <c r="J141" s="27">
        <v>94.7</v>
      </c>
      <c r="K141" s="46">
        <v>93.7</v>
      </c>
      <c r="L141" s="46">
        <v>84.2</v>
      </c>
      <c r="M141" s="46">
        <v>85</v>
      </c>
      <c r="N141" s="27">
        <v>97</v>
      </c>
      <c r="O141" s="27">
        <v>96</v>
      </c>
      <c r="P141" s="46">
        <v>77.6</v>
      </c>
      <c r="Q141" s="27">
        <v>75.4</v>
      </c>
      <c r="R141" s="27">
        <v>81.9</v>
      </c>
      <c r="S141" s="27">
        <v>79.2</v>
      </c>
      <c r="T141" s="46">
        <v>76.7</v>
      </c>
    </row>
    <row r="142" spans="2:20" ht="12.75">
      <c r="B142" s="27">
        <v>76.9</v>
      </c>
      <c r="C142" s="27">
        <v>77.4</v>
      </c>
      <c r="D142" s="27">
        <v>76.1</v>
      </c>
      <c r="E142" s="27">
        <v>74.3</v>
      </c>
      <c r="F142" s="27">
        <v>75.7</v>
      </c>
      <c r="G142" s="27">
        <v>81.8</v>
      </c>
      <c r="H142" s="27">
        <v>76.1</v>
      </c>
      <c r="I142" s="27">
        <v>76.1</v>
      </c>
      <c r="J142" s="27">
        <v>94.8</v>
      </c>
      <c r="K142" s="46">
        <v>93.6</v>
      </c>
      <c r="L142" s="46">
        <v>83.9</v>
      </c>
      <c r="M142" s="46">
        <v>84.5</v>
      </c>
      <c r="N142" s="27">
        <v>97</v>
      </c>
      <c r="O142" s="27">
        <v>94.5</v>
      </c>
      <c r="P142" s="46">
        <v>76.7</v>
      </c>
      <c r="Q142" s="27">
        <v>75.5</v>
      </c>
      <c r="R142" s="27">
        <v>81.7</v>
      </c>
      <c r="S142" s="27">
        <v>65.2</v>
      </c>
      <c r="T142" s="46">
        <v>77.4</v>
      </c>
    </row>
    <row r="143" spans="2:20" ht="12.75">
      <c r="B143" s="27">
        <v>76.9</v>
      </c>
      <c r="C143" s="27">
        <v>77.2</v>
      </c>
      <c r="D143" s="27">
        <v>76.1</v>
      </c>
      <c r="E143" s="27">
        <v>74.1</v>
      </c>
      <c r="F143" s="27">
        <v>75.6</v>
      </c>
      <c r="G143" s="27">
        <v>82</v>
      </c>
      <c r="H143" s="27">
        <v>76.1</v>
      </c>
      <c r="I143" s="27">
        <v>76</v>
      </c>
      <c r="J143" s="27">
        <v>94.2</v>
      </c>
      <c r="K143" s="46">
        <v>93.7</v>
      </c>
      <c r="L143" s="46">
        <v>83.5</v>
      </c>
      <c r="M143" s="46">
        <v>84.9</v>
      </c>
      <c r="N143" s="27">
        <v>96.3</v>
      </c>
      <c r="O143" s="27">
        <v>97.1</v>
      </c>
      <c r="P143" s="46">
        <v>77.7</v>
      </c>
      <c r="Q143" s="27">
        <v>74.5</v>
      </c>
      <c r="R143" s="27">
        <v>81.7</v>
      </c>
      <c r="S143" s="27">
        <v>74.8</v>
      </c>
      <c r="T143" s="46">
        <v>77.1</v>
      </c>
    </row>
    <row r="144" spans="2:20" ht="12.75">
      <c r="B144" s="27">
        <v>76.2</v>
      </c>
      <c r="C144" s="27">
        <v>76.9</v>
      </c>
      <c r="D144" s="27">
        <v>76.2</v>
      </c>
      <c r="E144" s="27">
        <v>74.8</v>
      </c>
      <c r="F144" s="27">
        <v>76.1</v>
      </c>
      <c r="G144" s="27">
        <v>80.7</v>
      </c>
      <c r="H144" s="27">
        <v>75.7</v>
      </c>
      <c r="I144" s="27">
        <v>76.2</v>
      </c>
      <c r="J144" s="27">
        <v>92.7</v>
      </c>
      <c r="K144" s="46">
        <v>94.3</v>
      </c>
      <c r="L144" s="46">
        <v>84.2</v>
      </c>
      <c r="M144" s="46">
        <v>84.4</v>
      </c>
      <c r="N144" s="27">
        <v>96.4</v>
      </c>
      <c r="O144" s="27">
        <v>96.6</v>
      </c>
      <c r="P144" s="46">
        <v>78.4</v>
      </c>
      <c r="R144" s="27">
        <v>81.3</v>
      </c>
      <c r="S144" s="27">
        <v>82.8</v>
      </c>
      <c r="T144" s="46">
        <v>77.2</v>
      </c>
    </row>
    <row r="145" spans="2:20" ht="12.75">
      <c r="B145" s="27">
        <v>77</v>
      </c>
      <c r="C145" s="27">
        <v>77</v>
      </c>
      <c r="D145" s="27">
        <v>76</v>
      </c>
      <c r="E145" s="27">
        <v>74.3</v>
      </c>
      <c r="F145" s="27">
        <v>76.4</v>
      </c>
      <c r="G145" s="27">
        <v>81</v>
      </c>
      <c r="H145" s="27">
        <v>75.9</v>
      </c>
      <c r="I145" s="27">
        <v>76.5</v>
      </c>
      <c r="J145" s="27">
        <v>91.7</v>
      </c>
      <c r="K145" s="46">
        <v>93.6</v>
      </c>
      <c r="L145" s="46">
        <v>84.3</v>
      </c>
      <c r="M145" s="46">
        <v>84.1</v>
      </c>
      <c r="N145" s="27">
        <v>95.4</v>
      </c>
      <c r="O145" s="27">
        <v>96.6</v>
      </c>
      <c r="P145" s="46">
        <v>78.4</v>
      </c>
      <c r="R145" s="27">
        <v>82.4</v>
      </c>
      <c r="S145" s="27">
        <v>89.3</v>
      </c>
      <c r="T145" s="46">
        <v>76.8</v>
      </c>
    </row>
    <row r="146" spans="2:20" ht="12.75">
      <c r="B146" s="27">
        <v>76.8</v>
      </c>
      <c r="C146" s="27">
        <v>76.9</v>
      </c>
      <c r="D146" s="27">
        <v>75.9</v>
      </c>
      <c r="E146" s="27">
        <v>74.3</v>
      </c>
      <c r="F146" s="27">
        <v>75.5</v>
      </c>
      <c r="G146" s="27">
        <v>81</v>
      </c>
      <c r="H146" s="27">
        <v>75.8</v>
      </c>
      <c r="I146" s="27">
        <v>76.5</v>
      </c>
      <c r="J146" s="27">
        <v>94.8</v>
      </c>
      <c r="K146" s="46">
        <v>94.4</v>
      </c>
      <c r="L146" s="46">
        <v>84.2</v>
      </c>
      <c r="M146" s="46">
        <v>83.8</v>
      </c>
      <c r="N146" s="27">
        <v>95.1</v>
      </c>
      <c r="O146" s="27">
        <v>96.1</v>
      </c>
      <c r="P146" s="46">
        <v>78.5</v>
      </c>
      <c r="R146" s="27">
        <v>83.2</v>
      </c>
      <c r="S146" s="27">
        <v>78.8</v>
      </c>
      <c r="T146" s="46">
        <v>76.8</v>
      </c>
    </row>
    <row r="147" spans="2:20" ht="12.75">
      <c r="B147" s="27">
        <v>76.6</v>
      </c>
      <c r="C147" s="27">
        <v>77.4</v>
      </c>
      <c r="D147" s="27">
        <v>75.8</v>
      </c>
      <c r="E147" s="27">
        <v>74.3</v>
      </c>
      <c r="F147" s="27">
        <v>76.1</v>
      </c>
      <c r="G147" s="27">
        <v>80</v>
      </c>
      <c r="H147" s="27">
        <v>76</v>
      </c>
      <c r="I147" s="27">
        <v>76.2</v>
      </c>
      <c r="J147" s="27">
        <v>92.9</v>
      </c>
      <c r="K147" s="46">
        <v>94.5</v>
      </c>
      <c r="L147" s="46">
        <v>83.8</v>
      </c>
      <c r="M147" s="46">
        <v>84.7</v>
      </c>
      <c r="N147" s="27">
        <v>96</v>
      </c>
      <c r="O147" s="27">
        <v>95.2</v>
      </c>
      <c r="P147" s="46">
        <v>78.6</v>
      </c>
      <c r="R147" s="27">
        <v>81</v>
      </c>
      <c r="S147" s="27">
        <v>70.9</v>
      </c>
      <c r="T147" s="46">
        <v>77.5</v>
      </c>
    </row>
    <row r="148" spans="2:20" ht="12.75">
      <c r="B148" s="27">
        <v>76.4</v>
      </c>
      <c r="C148" s="27">
        <v>76.9</v>
      </c>
      <c r="D148" s="27">
        <v>76.1</v>
      </c>
      <c r="E148" s="27">
        <v>74.2</v>
      </c>
      <c r="F148" s="27">
        <v>76.3</v>
      </c>
      <c r="G148" s="27">
        <v>80.9</v>
      </c>
      <c r="H148" s="27">
        <v>75.5</v>
      </c>
      <c r="I148" s="27">
        <v>76.5</v>
      </c>
      <c r="J148" s="27">
        <v>92.3</v>
      </c>
      <c r="K148" s="46">
        <v>94.7</v>
      </c>
      <c r="L148" s="46">
        <v>83.9</v>
      </c>
      <c r="M148" s="46">
        <v>84.7</v>
      </c>
      <c r="N148" s="27">
        <v>95.5</v>
      </c>
      <c r="O148" s="27">
        <v>96.1</v>
      </c>
      <c r="P148" s="46">
        <v>78.6</v>
      </c>
      <c r="R148" s="27">
        <v>83.2</v>
      </c>
      <c r="S148" s="27">
        <v>91.3</v>
      </c>
      <c r="T148" s="46">
        <v>76.8</v>
      </c>
    </row>
    <row r="149" spans="1:20" ht="12.75">
      <c r="A149" s="61" t="s">
        <v>276</v>
      </c>
      <c r="B149" s="44">
        <f aca="true" t="shared" si="10" ref="B149:T149">AVERAGE(B134:B148)</f>
        <v>76.41333333333334</v>
      </c>
      <c r="C149" s="44">
        <f t="shared" si="10"/>
        <v>77.40666666666668</v>
      </c>
      <c r="D149" s="44">
        <f t="shared" si="10"/>
        <v>75.89333333333335</v>
      </c>
      <c r="E149" s="44">
        <f t="shared" si="10"/>
        <v>74.48666666666666</v>
      </c>
      <c r="F149" s="44">
        <f t="shared" si="10"/>
        <v>75.53333333333333</v>
      </c>
      <c r="G149" s="44">
        <f t="shared" si="10"/>
        <v>81.68666666666668</v>
      </c>
      <c r="H149" s="44">
        <f t="shared" si="10"/>
        <v>76.05333333333333</v>
      </c>
      <c r="I149" s="44">
        <f t="shared" si="10"/>
        <v>76.2</v>
      </c>
      <c r="J149" s="44">
        <f t="shared" si="10"/>
        <v>93.81333333333333</v>
      </c>
      <c r="K149" s="44">
        <f t="shared" si="10"/>
        <v>93.68</v>
      </c>
      <c r="L149" s="44">
        <f t="shared" si="10"/>
        <v>83.5</v>
      </c>
      <c r="M149" s="44">
        <f t="shared" si="10"/>
        <v>84.74666666666667</v>
      </c>
      <c r="N149" s="44">
        <f t="shared" si="10"/>
        <v>96.22</v>
      </c>
      <c r="O149" s="44">
        <f t="shared" si="10"/>
        <v>95.72666666666665</v>
      </c>
      <c r="P149" s="44">
        <f t="shared" si="10"/>
        <v>77.83333333333333</v>
      </c>
      <c r="Q149" s="44">
        <f t="shared" si="10"/>
        <v>75.45</v>
      </c>
      <c r="R149" s="44">
        <f t="shared" si="10"/>
        <v>82.1</v>
      </c>
      <c r="S149" s="44">
        <f t="shared" si="10"/>
        <v>80.20666666666666</v>
      </c>
      <c r="T149" s="44">
        <f t="shared" si="10"/>
        <v>77.07333333333332</v>
      </c>
    </row>
    <row r="150" spans="1:20" ht="12.75">
      <c r="A150" s="61" t="s">
        <v>277</v>
      </c>
      <c r="B150" s="44">
        <f aca="true" t="shared" si="11" ref="B150:T150">STDEV(B134:B148)</f>
        <v>0.5409867527657983</v>
      </c>
      <c r="C150" s="44">
        <f t="shared" si="11"/>
        <v>0.40261052903882294</v>
      </c>
      <c r="D150" s="44">
        <f t="shared" si="11"/>
        <v>0.3104528182829064</v>
      </c>
      <c r="E150" s="44">
        <f t="shared" si="11"/>
        <v>0.2356349072692963</v>
      </c>
      <c r="F150" s="44">
        <f t="shared" si="11"/>
        <v>0.566526593332849</v>
      </c>
      <c r="G150" s="44">
        <f t="shared" si="11"/>
        <v>0.7642612368114855</v>
      </c>
      <c r="H150" s="44">
        <f t="shared" si="11"/>
        <v>0.2948768911807524</v>
      </c>
      <c r="I150" s="44">
        <f t="shared" si="11"/>
        <v>0.2507132682112038</v>
      </c>
      <c r="J150" s="44">
        <f t="shared" si="11"/>
        <v>1.0350063261826261</v>
      </c>
      <c r="K150" s="44">
        <f t="shared" si="11"/>
        <v>0.6037975062659185</v>
      </c>
      <c r="L150" s="44">
        <f t="shared" si="11"/>
        <v>0.749285373826056</v>
      </c>
      <c r="M150" s="44">
        <f t="shared" si="11"/>
        <v>0.4033195589932934</v>
      </c>
      <c r="N150" s="44">
        <f t="shared" si="11"/>
        <v>0.5966573556068568</v>
      </c>
      <c r="O150" s="44">
        <f t="shared" si="11"/>
        <v>0.8497618714092712</v>
      </c>
      <c r="P150" s="44">
        <f t="shared" si="11"/>
        <v>0.6195236265145659</v>
      </c>
      <c r="Q150" s="44">
        <f t="shared" si="11"/>
        <v>0.42229531531108544</v>
      </c>
      <c r="R150" s="44">
        <f t="shared" si="11"/>
        <v>0.9242757782649133</v>
      </c>
      <c r="S150" s="44">
        <f t="shared" si="11"/>
        <v>8.051305720783757</v>
      </c>
      <c r="T150" s="44">
        <f t="shared" si="11"/>
        <v>0.33693294514652244</v>
      </c>
    </row>
    <row r="152" spans="1:21" ht="63">
      <c r="A152" s="45" t="s">
        <v>147</v>
      </c>
      <c r="B152" s="46" t="s">
        <v>278</v>
      </c>
      <c r="C152" s="46" t="s">
        <v>279</v>
      </c>
      <c r="D152" s="46" t="s">
        <v>280</v>
      </c>
      <c r="E152" s="46" t="s">
        <v>298</v>
      </c>
      <c r="F152" s="46" t="s">
        <v>281</v>
      </c>
      <c r="G152" s="46" t="s">
        <v>282</v>
      </c>
      <c r="H152" s="46" t="s">
        <v>283</v>
      </c>
      <c r="I152" s="46" t="s">
        <v>284</v>
      </c>
      <c r="J152" s="46" t="s">
        <v>612</v>
      </c>
      <c r="K152" s="60" t="s">
        <v>613</v>
      </c>
      <c r="L152" s="60" t="s">
        <v>614</v>
      </c>
      <c r="M152" s="60" t="s">
        <v>615</v>
      </c>
      <c r="N152" s="60" t="s">
        <v>616</v>
      </c>
      <c r="O152" s="60" t="s">
        <v>617</v>
      </c>
      <c r="P152" s="60" t="s">
        <v>268</v>
      </c>
      <c r="Q152" s="60" t="s">
        <v>186</v>
      </c>
      <c r="R152" s="60" t="s">
        <v>269</v>
      </c>
      <c r="S152" s="60" t="s">
        <v>271</v>
      </c>
      <c r="T152" s="60" t="s">
        <v>267</v>
      </c>
      <c r="U152" s="60" t="s">
        <v>270</v>
      </c>
    </row>
    <row r="153" spans="1:10" ht="13.5" thickBot="1">
      <c r="A153" s="47" t="s">
        <v>285</v>
      </c>
      <c r="B153" s="48">
        <v>66</v>
      </c>
      <c r="C153" s="48">
        <v>68</v>
      </c>
      <c r="D153" s="48">
        <v>70</v>
      </c>
      <c r="E153" s="48">
        <v>67</v>
      </c>
      <c r="F153" s="48">
        <v>66</v>
      </c>
      <c r="G153" s="48">
        <v>70</v>
      </c>
      <c r="H153" s="48">
        <v>69.5</v>
      </c>
      <c r="I153" s="48">
        <v>67</v>
      </c>
      <c r="J153" s="48">
        <v>0</v>
      </c>
    </row>
    <row r="154" spans="1:10" ht="27" customHeight="1" thickTop="1">
      <c r="A154" s="168" t="s">
        <v>301</v>
      </c>
      <c r="B154" s="169"/>
      <c r="C154" s="169"/>
      <c r="D154" s="169"/>
      <c r="E154" s="169"/>
      <c r="F154" s="169"/>
      <c r="G154" s="169"/>
      <c r="H154" s="169"/>
      <c r="I154" s="169"/>
      <c r="J154" s="170"/>
    </row>
    <row r="155" ht="12.75">
      <c r="A155" s="45" t="s">
        <v>287</v>
      </c>
    </row>
    <row r="156" ht="14.25">
      <c r="A156" s="53" t="s">
        <v>457</v>
      </c>
    </row>
    <row r="157" ht="12.75">
      <c r="A157" s="45" t="s">
        <v>289</v>
      </c>
    </row>
    <row r="158" spans="1:20" ht="25.5">
      <c r="A158" s="102" t="s">
        <v>456</v>
      </c>
      <c r="B158" s="27">
        <v>76.3</v>
      </c>
      <c r="C158" s="27">
        <v>76.9</v>
      </c>
      <c r="D158" s="27">
        <v>75.8</v>
      </c>
      <c r="E158" s="27">
        <v>73.9</v>
      </c>
      <c r="F158" s="27">
        <v>75</v>
      </c>
      <c r="G158" s="27">
        <v>80</v>
      </c>
      <c r="H158" s="27">
        <v>75.4</v>
      </c>
      <c r="I158" s="27">
        <v>76.4</v>
      </c>
      <c r="J158" s="27">
        <v>90.6</v>
      </c>
      <c r="K158" s="46">
        <v>85.7</v>
      </c>
      <c r="L158" s="46">
        <v>77.9</v>
      </c>
      <c r="M158" s="46">
        <v>76.5</v>
      </c>
      <c r="N158" s="27">
        <v>92.3</v>
      </c>
      <c r="O158" s="27">
        <v>88.7</v>
      </c>
      <c r="P158" s="46">
        <v>76.5</v>
      </c>
      <c r="Q158" s="27">
        <v>74.2</v>
      </c>
      <c r="R158" s="27">
        <v>81.3</v>
      </c>
      <c r="S158" s="27">
        <v>81.7</v>
      </c>
      <c r="T158" s="46">
        <v>75.8</v>
      </c>
    </row>
    <row r="159" spans="2:20" ht="12.75">
      <c r="B159" s="27">
        <v>76</v>
      </c>
      <c r="C159" s="27">
        <v>76.6</v>
      </c>
      <c r="D159" s="27">
        <v>74.6</v>
      </c>
      <c r="E159" s="27">
        <v>73.9</v>
      </c>
      <c r="F159" s="27">
        <v>74.7</v>
      </c>
      <c r="G159" s="27">
        <v>79.8</v>
      </c>
      <c r="H159" s="27">
        <v>75.5</v>
      </c>
      <c r="I159" s="27">
        <v>76.2</v>
      </c>
      <c r="J159" s="27">
        <v>89.5</v>
      </c>
      <c r="K159" s="46">
        <v>86.2</v>
      </c>
      <c r="L159" s="46">
        <v>77.3</v>
      </c>
      <c r="M159" s="46">
        <v>76.4</v>
      </c>
      <c r="N159" s="27">
        <v>92.2</v>
      </c>
      <c r="O159" s="27">
        <v>87.7</v>
      </c>
      <c r="P159" s="46">
        <v>76.4</v>
      </c>
      <c r="Q159" s="27">
        <v>73.7</v>
      </c>
      <c r="R159" s="27">
        <v>81.3</v>
      </c>
      <c r="S159" s="27">
        <v>82.1</v>
      </c>
      <c r="T159" s="46">
        <v>75.7</v>
      </c>
    </row>
    <row r="160" spans="2:20" ht="12.75">
      <c r="B160" s="27">
        <v>75.8</v>
      </c>
      <c r="C160" s="27">
        <v>76.8</v>
      </c>
      <c r="D160" s="27">
        <v>76.1</v>
      </c>
      <c r="E160" s="27">
        <v>73.8</v>
      </c>
      <c r="F160" s="27">
        <v>75</v>
      </c>
      <c r="G160" s="27">
        <v>80.1</v>
      </c>
      <c r="H160" s="27">
        <v>75.2</v>
      </c>
      <c r="I160" s="27">
        <v>76.5</v>
      </c>
      <c r="J160" s="27">
        <v>89.5</v>
      </c>
      <c r="K160" s="46">
        <v>87.9</v>
      </c>
      <c r="L160" s="46">
        <v>78.1</v>
      </c>
      <c r="M160" s="46">
        <v>76.5</v>
      </c>
      <c r="N160" s="27">
        <v>92.1</v>
      </c>
      <c r="O160" s="27">
        <v>92.3</v>
      </c>
      <c r="P160" s="46">
        <v>76.8</v>
      </c>
      <c r="Q160" s="27">
        <v>74.1</v>
      </c>
      <c r="R160" s="27">
        <v>83.4</v>
      </c>
      <c r="S160" s="27">
        <v>81.7</v>
      </c>
      <c r="T160" s="46">
        <v>75.8</v>
      </c>
    </row>
    <row r="161" spans="2:20" ht="12.75">
      <c r="B161" s="27">
        <v>76</v>
      </c>
      <c r="C161" s="27">
        <v>77</v>
      </c>
      <c r="D161" s="27">
        <v>76.1</v>
      </c>
      <c r="E161" s="27">
        <v>73.9</v>
      </c>
      <c r="F161" s="27">
        <v>75.3</v>
      </c>
      <c r="G161" s="27">
        <v>80</v>
      </c>
      <c r="H161" s="27">
        <v>75.4</v>
      </c>
      <c r="I161" s="27">
        <v>76.6</v>
      </c>
      <c r="J161" s="27">
        <v>74.6</v>
      </c>
      <c r="K161" s="46">
        <v>87.6</v>
      </c>
      <c r="L161" s="46">
        <v>77.6</v>
      </c>
      <c r="M161" s="46">
        <v>77.3</v>
      </c>
      <c r="N161" s="27">
        <v>86.9</v>
      </c>
      <c r="O161" s="27">
        <v>92.5</v>
      </c>
      <c r="P161" s="46">
        <v>76.5</v>
      </c>
      <c r="Q161" s="27">
        <v>74.6</v>
      </c>
      <c r="R161" s="27">
        <v>83.4</v>
      </c>
      <c r="S161" s="27">
        <v>79.8</v>
      </c>
      <c r="T161" s="46">
        <v>75.8</v>
      </c>
    </row>
    <row r="162" spans="2:20" ht="12.75">
      <c r="B162" s="27">
        <v>75.9</v>
      </c>
      <c r="C162" s="27">
        <v>76.8</v>
      </c>
      <c r="D162" s="27">
        <v>76</v>
      </c>
      <c r="E162" s="27">
        <v>73.6</v>
      </c>
      <c r="F162" s="27">
        <v>75.3</v>
      </c>
      <c r="G162" s="27">
        <v>80.1</v>
      </c>
      <c r="H162" s="27">
        <v>75.8</v>
      </c>
      <c r="I162" s="27">
        <v>76.5</v>
      </c>
      <c r="J162" s="27">
        <v>76.8</v>
      </c>
      <c r="K162" s="46">
        <v>86.7</v>
      </c>
      <c r="L162" s="46">
        <v>77.7</v>
      </c>
      <c r="M162" s="46">
        <v>76.8</v>
      </c>
      <c r="N162" s="27">
        <v>85.3</v>
      </c>
      <c r="O162" s="27">
        <v>90.9</v>
      </c>
      <c r="P162" s="46">
        <v>76.3</v>
      </c>
      <c r="Q162" s="27">
        <v>73.7</v>
      </c>
      <c r="R162" s="27">
        <v>82.8</v>
      </c>
      <c r="S162" s="27">
        <v>80.2</v>
      </c>
      <c r="T162" s="46">
        <v>75.7</v>
      </c>
    </row>
    <row r="163" spans="2:20" ht="12.75">
      <c r="B163" s="27">
        <v>75.4</v>
      </c>
      <c r="C163" s="27">
        <v>76.9</v>
      </c>
      <c r="D163" s="27">
        <v>75.6</v>
      </c>
      <c r="E163" s="27">
        <v>73.8</v>
      </c>
      <c r="F163" s="27">
        <v>75.3</v>
      </c>
      <c r="G163" s="27">
        <v>81</v>
      </c>
      <c r="H163" s="27">
        <v>75.5</v>
      </c>
      <c r="I163" s="27">
        <v>76.5</v>
      </c>
      <c r="J163" s="27">
        <v>89</v>
      </c>
      <c r="K163" s="46">
        <v>86.3</v>
      </c>
      <c r="L163" s="46">
        <v>77.8</v>
      </c>
      <c r="M163" s="46">
        <v>78.7</v>
      </c>
      <c r="N163" s="27">
        <v>84.9</v>
      </c>
      <c r="O163" s="27">
        <v>89.5</v>
      </c>
      <c r="P163" s="46">
        <v>76.7</v>
      </c>
      <c r="Q163" s="27">
        <v>74.3</v>
      </c>
      <c r="R163" s="27">
        <v>81.4</v>
      </c>
      <c r="S163" s="27">
        <v>82.3</v>
      </c>
      <c r="T163" s="46">
        <v>74.6</v>
      </c>
    </row>
    <row r="164" spans="2:20" ht="12.75">
      <c r="B164" s="27">
        <v>75</v>
      </c>
      <c r="C164" s="27">
        <v>76.4</v>
      </c>
      <c r="D164" s="27">
        <v>75.4</v>
      </c>
      <c r="E164" s="27">
        <v>74</v>
      </c>
      <c r="F164" s="27">
        <v>75.4</v>
      </c>
      <c r="G164" s="27">
        <v>80.8</v>
      </c>
      <c r="H164" s="27">
        <v>75.5</v>
      </c>
      <c r="I164" s="27">
        <v>76.1</v>
      </c>
      <c r="J164" s="27">
        <v>89.1</v>
      </c>
      <c r="K164" s="46">
        <v>85.8</v>
      </c>
      <c r="L164" s="46">
        <v>77.7</v>
      </c>
      <c r="M164" s="46">
        <v>78</v>
      </c>
      <c r="N164" s="27">
        <v>86.2</v>
      </c>
      <c r="O164" s="27">
        <v>89.9</v>
      </c>
      <c r="P164" s="46">
        <v>76.8</v>
      </c>
      <c r="Q164" s="27">
        <v>75</v>
      </c>
      <c r="R164" s="27">
        <v>81.5</v>
      </c>
      <c r="S164" s="27">
        <v>82.5</v>
      </c>
      <c r="T164" s="46">
        <v>75</v>
      </c>
    </row>
    <row r="165" spans="2:20" ht="12.75">
      <c r="B165" s="27">
        <v>75.8</v>
      </c>
      <c r="C165" s="27">
        <v>76.5</v>
      </c>
      <c r="D165" s="27">
        <v>76.4</v>
      </c>
      <c r="E165" s="27">
        <v>73.8</v>
      </c>
      <c r="F165" s="27">
        <v>75.3</v>
      </c>
      <c r="G165" s="27">
        <v>81</v>
      </c>
      <c r="H165" s="27">
        <v>75.5</v>
      </c>
      <c r="I165" s="27">
        <v>76</v>
      </c>
      <c r="J165" s="27">
        <v>78.1</v>
      </c>
      <c r="K165" s="46">
        <v>87.7</v>
      </c>
      <c r="L165" s="46">
        <v>78</v>
      </c>
      <c r="M165" s="46">
        <v>78.6</v>
      </c>
      <c r="N165" s="27">
        <v>88.6</v>
      </c>
      <c r="O165" s="27">
        <v>91.5</v>
      </c>
      <c r="P165" s="46">
        <v>76.8</v>
      </c>
      <c r="Q165" s="27">
        <v>74.6</v>
      </c>
      <c r="R165" s="27">
        <v>84.1</v>
      </c>
      <c r="S165" s="27">
        <v>80.3</v>
      </c>
      <c r="T165" s="46">
        <v>75.5</v>
      </c>
    </row>
    <row r="166" spans="2:20" ht="12.75">
      <c r="B166" s="27">
        <v>75.4</v>
      </c>
      <c r="C166" s="27">
        <v>76.5</v>
      </c>
      <c r="D166" s="27">
        <v>75.8</v>
      </c>
      <c r="E166" s="27">
        <v>73.6</v>
      </c>
      <c r="F166" s="27">
        <v>75.3</v>
      </c>
      <c r="G166" s="27">
        <v>80.6</v>
      </c>
      <c r="H166" s="27">
        <v>75.3</v>
      </c>
      <c r="I166" s="27">
        <v>76.1</v>
      </c>
      <c r="J166" s="27">
        <v>81.4</v>
      </c>
      <c r="K166" s="46">
        <v>87.6</v>
      </c>
      <c r="L166" s="46">
        <v>77.9</v>
      </c>
      <c r="M166" s="46">
        <v>78</v>
      </c>
      <c r="N166" s="27">
        <v>88</v>
      </c>
      <c r="O166" s="27">
        <v>91.1</v>
      </c>
      <c r="P166" s="46">
        <v>76.7</v>
      </c>
      <c r="Q166" s="27">
        <v>74.2</v>
      </c>
      <c r="R166" s="27">
        <v>83.2</v>
      </c>
      <c r="S166" s="27">
        <v>79.8</v>
      </c>
      <c r="T166" s="46">
        <v>75.3</v>
      </c>
    </row>
    <row r="167" spans="2:20" ht="12.75">
      <c r="B167" s="27">
        <v>75</v>
      </c>
      <c r="C167" s="27">
        <v>76.1</v>
      </c>
      <c r="D167" s="27">
        <v>76</v>
      </c>
      <c r="E167" s="27">
        <v>73</v>
      </c>
      <c r="F167" s="27">
        <v>75.4</v>
      </c>
      <c r="G167" s="27">
        <v>81</v>
      </c>
      <c r="H167" s="27">
        <v>75.6</v>
      </c>
      <c r="I167" s="27">
        <v>76.1</v>
      </c>
      <c r="J167" s="27">
        <v>82.4</v>
      </c>
      <c r="K167" s="46">
        <v>87.9</v>
      </c>
      <c r="L167" s="46">
        <v>77.6</v>
      </c>
      <c r="M167" s="46">
        <v>78.1</v>
      </c>
      <c r="N167" s="27">
        <v>85.7</v>
      </c>
      <c r="O167" s="27">
        <v>90.5</v>
      </c>
      <c r="P167" s="46">
        <v>76.5</v>
      </c>
      <c r="Q167" s="27">
        <v>73.4</v>
      </c>
      <c r="R167" s="27">
        <v>83.5</v>
      </c>
      <c r="S167" s="27">
        <v>80.7</v>
      </c>
      <c r="T167" s="46">
        <v>74.7</v>
      </c>
    </row>
    <row r="168" spans="1:20" ht="12.75">
      <c r="A168" s="61" t="s">
        <v>276</v>
      </c>
      <c r="B168" s="44">
        <f aca="true" t="shared" si="12" ref="B168:T168">AVERAGE(B158:B167)</f>
        <v>75.66</v>
      </c>
      <c r="C168" s="44">
        <f t="shared" si="12"/>
        <v>76.65</v>
      </c>
      <c r="D168" s="44">
        <f t="shared" si="12"/>
        <v>75.77999999999999</v>
      </c>
      <c r="E168" s="44">
        <f t="shared" si="12"/>
        <v>73.73</v>
      </c>
      <c r="F168" s="44">
        <f t="shared" si="12"/>
        <v>75.19999999999999</v>
      </c>
      <c r="G168" s="44">
        <f t="shared" si="12"/>
        <v>80.44</v>
      </c>
      <c r="H168" s="44">
        <f t="shared" si="12"/>
        <v>75.47</v>
      </c>
      <c r="I168" s="44">
        <f t="shared" si="12"/>
        <v>76.30000000000001</v>
      </c>
      <c r="J168" s="44">
        <f t="shared" si="12"/>
        <v>84.1</v>
      </c>
      <c r="K168" s="44">
        <f t="shared" si="12"/>
        <v>86.94</v>
      </c>
      <c r="L168" s="44">
        <f t="shared" si="12"/>
        <v>77.76</v>
      </c>
      <c r="M168" s="44">
        <f t="shared" si="12"/>
        <v>77.49000000000001</v>
      </c>
      <c r="N168" s="44">
        <f t="shared" si="12"/>
        <v>88.22000000000001</v>
      </c>
      <c r="O168" s="44">
        <f t="shared" si="12"/>
        <v>90.46000000000001</v>
      </c>
      <c r="P168" s="44">
        <f t="shared" si="12"/>
        <v>76.6</v>
      </c>
      <c r="Q168" s="44">
        <f t="shared" si="12"/>
        <v>74.18</v>
      </c>
      <c r="R168" s="44">
        <f t="shared" si="12"/>
        <v>82.59</v>
      </c>
      <c r="S168" s="44">
        <f t="shared" si="12"/>
        <v>81.10999999999999</v>
      </c>
      <c r="T168" s="44">
        <f t="shared" si="12"/>
        <v>75.39</v>
      </c>
    </row>
    <row r="169" spans="1:20" ht="12.75">
      <c r="A169" s="61" t="s">
        <v>277</v>
      </c>
      <c r="B169" s="44">
        <f>STDEV(B158:B167)</f>
        <v>0.4402019738484452</v>
      </c>
      <c r="C169" s="44">
        <f aca="true" t="shared" si="13" ref="C169:T169">STDEV(C158:C167)</f>
        <v>0.27988092706279105</v>
      </c>
      <c r="D169" s="44">
        <f t="shared" si="13"/>
        <v>0.5006662228163867</v>
      </c>
      <c r="E169" s="44">
        <f t="shared" si="13"/>
        <v>0.2869378562196298</v>
      </c>
      <c r="F169" s="44">
        <f t="shared" si="13"/>
        <v>0.22607766610417537</v>
      </c>
      <c r="G169" s="44">
        <f t="shared" si="13"/>
        <v>0.48579831205920543</v>
      </c>
      <c r="H169" s="44">
        <f t="shared" si="13"/>
        <v>0.1636391694484458</v>
      </c>
      <c r="I169" s="44">
        <f t="shared" si="13"/>
        <v>0.22110831935702766</v>
      </c>
      <c r="J169" s="44">
        <f t="shared" si="13"/>
        <v>6.140032573203396</v>
      </c>
      <c r="K169" s="44">
        <f t="shared" si="13"/>
        <v>0.8909420731887139</v>
      </c>
      <c r="L169" s="44">
        <f t="shared" si="13"/>
        <v>0.23190036174568227</v>
      </c>
      <c r="M169" s="44">
        <f t="shared" si="13"/>
        <v>0.8974655672744271</v>
      </c>
      <c r="N169" s="44">
        <f t="shared" si="13"/>
        <v>2.9712698370293156</v>
      </c>
      <c r="O169" s="44">
        <f t="shared" si="13"/>
        <v>1.5342026521216459</v>
      </c>
      <c r="P169" s="44">
        <f t="shared" si="13"/>
        <v>0.18257418583505453</v>
      </c>
      <c r="Q169" s="44">
        <f t="shared" si="13"/>
        <v>0.4848825745568573</v>
      </c>
      <c r="R169" s="44">
        <f t="shared" si="13"/>
        <v>1.0938718186122014</v>
      </c>
      <c r="S169" s="44">
        <f t="shared" si="13"/>
        <v>1.0598217879554532</v>
      </c>
      <c r="T169" s="44">
        <f t="shared" si="13"/>
        <v>0.4677368680973099</v>
      </c>
    </row>
    <row r="186" spans="1:21" ht="63">
      <c r="A186" s="45" t="s">
        <v>147</v>
      </c>
      <c r="B186" s="46" t="s">
        <v>278</v>
      </c>
      <c r="C186" s="46" t="s">
        <v>279</v>
      </c>
      <c r="D186" s="46" t="s">
        <v>280</v>
      </c>
      <c r="E186" s="46" t="s">
        <v>298</v>
      </c>
      <c r="F186" s="46" t="s">
        <v>281</v>
      </c>
      <c r="G186" s="46" t="s">
        <v>282</v>
      </c>
      <c r="H186" s="46" t="s">
        <v>283</v>
      </c>
      <c r="I186" s="46" t="s">
        <v>284</v>
      </c>
      <c r="J186" s="46" t="s">
        <v>612</v>
      </c>
      <c r="K186" s="60" t="s">
        <v>613</v>
      </c>
      <c r="L186" s="60" t="s">
        <v>614</v>
      </c>
      <c r="M186" s="60" t="s">
        <v>615</v>
      </c>
      <c r="N186" s="60" t="s">
        <v>616</v>
      </c>
      <c r="O186" s="60" t="s">
        <v>617</v>
      </c>
      <c r="P186" s="60" t="s">
        <v>268</v>
      </c>
      <c r="Q186" s="60" t="s">
        <v>186</v>
      </c>
      <c r="R186" s="60" t="s">
        <v>269</v>
      </c>
      <c r="S186" s="60" t="s">
        <v>271</v>
      </c>
      <c r="T186" s="60" t="s">
        <v>267</v>
      </c>
      <c r="U186" s="60" t="s">
        <v>270</v>
      </c>
    </row>
    <row r="187" spans="1:10" ht="13.5" thickBot="1">
      <c r="A187" s="47" t="s">
        <v>285</v>
      </c>
      <c r="B187" s="48">
        <v>66</v>
      </c>
      <c r="C187" s="48">
        <v>68</v>
      </c>
      <c r="D187" s="48">
        <v>70</v>
      </c>
      <c r="E187" s="48">
        <v>67</v>
      </c>
      <c r="F187" s="48">
        <v>66</v>
      </c>
      <c r="G187" s="48">
        <v>70</v>
      </c>
      <c r="H187" s="48">
        <v>69.5</v>
      </c>
      <c r="I187" s="48">
        <v>67</v>
      </c>
      <c r="J187" s="48">
        <v>0</v>
      </c>
    </row>
    <row r="188" spans="1:10" ht="18.75" customHeight="1" thickTop="1">
      <c r="A188" s="168" t="s">
        <v>446</v>
      </c>
      <c r="B188" s="169"/>
      <c r="C188" s="169"/>
      <c r="D188" s="169"/>
      <c r="E188" s="169"/>
      <c r="F188" s="169"/>
      <c r="G188" s="169"/>
      <c r="H188" s="169"/>
      <c r="I188" s="169"/>
      <c r="J188" s="170"/>
    </row>
    <row r="189" spans="1:10" ht="12.75">
      <c r="A189" s="45" t="s">
        <v>445</v>
      </c>
      <c r="B189" s="51"/>
      <c r="C189" s="51"/>
      <c r="D189" s="51"/>
      <c r="E189" s="51"/>
      <c r="F189" s="51"/>
      <c r="G189" s="51"/>
      <c r="H189" s="51"/>
      <c r="I189" s="51"/>
      <c r="J189" s="52"/>
    </row>
    <row r="190" spans="1:10" ht="14.25">
      <c r="A190" s="53" t="s">
        <v>288</v>
      </c>
      <c r="B190" s="51"/>
      <c r="C190" s="51"/>
      <c r="D190" s="51"/>
      <c r="E190" s="51"/>
      <c r="F190" s="51"/>
      <c r="G190" s="51"/>
      <c r="H190" s="51"/>
      <c r="I190" s="51"/>
      <c r="J190" s="52"/>
    </row>
    <row r="191" spans="1:10" ht="12.75">
      <c r="A191" s="45" t="s">
        <v>289</v>
      </c>
      <c r="B191" s="54"/>
      <c r="C191" s="54"/>
      <c r="D191" s="54"/>
      <c r="E191" s="54"/>
      <c r="F191" s="54"/>
      <c r="G191" s="54"/>
      <c r="H191" s="54"/>
      <c r="I191" s="54"/>
      <c r="J191" s="54"/>
    </row>
    <row r="192" spans="1:20" ht="12.75">
      <c r="A192" s="20" t="s">
        <v>454</v>
      </c>
      <c r="B192" s="27">
        <v>69.8</v>
      </c>
      <c r="C192" s="27">
        <v>68.4</v>
      </c>
      <c r="D192" s="27">
        <v>70.4</v>
      </c>
      <c r="E192" s="27">
        <v>69.1</v>
      </c>
      <c r="F192" s="27">
        <v>66</v>
      </c>
      <c r="G192" s="27">
        <v>74.8</v>
      </c>
      <c r="H192" s="27">
        <v>67.2</v>
      </c>
      <c r="I192" s="27">
        <v>63.8</v>
      </c>
      <c r="J192" s="27">
        <v>54.1</v>
      </c>
      <c r="K192" s="46">
        <v>51</v>
      </c>
      <c r="L192" s="46">
        <v>59.6</v>
      </c>
      <c r="M192" s="46">
        <v>46.8</v>
      </c>
      <c r="N192" s="27">
        <v>53.6</v>
      </c>
      <c r="O192" s="27">
        <v>52.6</v>
      </c>
      <c r="P192" s="46">
        <v>62.6</v>
      </c>
      <c r="Q192" s="27">
        <v>43.8</v>
      </c>
      <c r="R192" s="27">
        <v>53.7</v>
      </c>
      <c r="S192" s="27">
        <v>31.2</v>
      </c>
      <c r="T192" s="46">
        <v>57.6</v>
      </c>
    </row>
    <row r="193" spans="2:20" ht="12.75">
      <c r="B193" s="27">
        <v>69.8</v>
      </c>
      <c r="C193" s="27">
        <v>68.3</v>
      </c>
      <c r="D193" s="27">
        <v>70.2</v>
      </c>
      <c r="E193" s="27">
        <v>69.1</v>
      </c>
      <c r="F193" s="27">
        <v>66.1</v>
      </c>
      <c r="G193" s="27">
        <v>74.4</v>
      </c>
      <c r="H193" s="27">
        <v>66.9</v>
      </c>
      <c r="I193" s="27">
        <v>63.8</v>
      </c>
      <c r="J193" s="27">
        <v>53.9</v>
      </c>
      <c r="K193" s="46">
        <v>51</v>
      </c>
      <c r="L193" s="46">
        <v>59.4</v>
      </c>
      <c r="M193" s="46">
        <v>46.4</v>
      </c>
      <c r="N193" s="27">
        <v>53.1</v>
      </c>
      <c r="O193" s="27">
        <v>52</v>
      </c>
      <c r="P193" s="46">
        <v>62.4</v>
      </c>
      <c r="Q193" s="27">
        <v>42.8</v>
      </c>
      <c r="R193" s="27">
        <v>53.1</v>
      </c>
      <c r="S193" s="27">
        <v>29.1</v>
      </c>
      <c r="T193" s="46">
        <v>57.6</v>
      </c>
    </row>
    <row r="194" spans="2:20" ht="12.75">
      <c r="B194" s="27">
        <v>69.8</v>
      </c>
      <c r="C194" s="27">
        <v>68.7</v>
      </c>
      <c r="D194" s="27">
        <v>70.2</v>
      </c>
      <c r="E194" s="27">
        <v>69</v>
      </c>
      <c r="F194" s="27">
        <v>66</v>
      </c>
      <c r="G194" s="27">
        <v>74.3</v>
      </c>
      <c r="H194" s="27">
        <v>66.8</v>
      </c>
      <c r="I194" s="27">
        <v>63.7</v>
      </c>
      <c r="J194" s="27">
        <v>53.8</v>
      </c>
      <c r="K194" s="46">
        <v>51.1</v>
      </c>
      <c r="L194" s="46">
        <v>59.5</v>
      </c>
      <c r="M194" s="46">
        <v>46.4</v>
      </c>
      <c r="N194" s="27">
        <v>54.1</v>
      </c>
      <c r="O194" s="27">
        <v>52.4</v>
      </c>
      <c r="P194" s="46">
        <v>62.2</v>
      </c>
      <c r="Q194" s="27">
        <v>44.6</v>
      </c>
      <c r="R194" s="27">
        <v>53.8</v>
      </c>
      <c r="S194" s="27">
        <v>30.8</v>
      </c>
      <c r="T194" s="46">
        <v>57.7</v>
      </c>
    </row>
    <row r="195" spans="2:20" ht="12.75">
      <c r="B195" s="27">
        <v>69.4</v>
      </c>
      <c r="C195" s="27">
        <v>67.8</v>
      </c>
      <c r="D195" s="27">
        <v>69.8</v>
      </c>
      <c r="E195" s="27">
        <v>69</v>
      </c>
      <c r="F195" s="27">
        <v>66.2</v>
      </c>
      <c r="G195" s="27">
        <v>73.8</v>
      </c>
      <c r="H195" s="27">
        <v>66.5</v>
      </c>
      <c r="I195" s="27">
        <v>63.4</v>
      </c>
      <c r="J195" s="27">
        <v>53.5</v>
      </c>
      <c r="K195" s="46">
        <v>50.5</v>
      </c>
      <c r="L195" s="46">
        <v>59.8</v>
      </c>
      <c r="M195" s="46">
        <v>46.8</v>
      </c>
      <c r="N195" s="27">
        <v>52.9</v>
      </c>
      <c r="O195" s="27">
        <v>52.5</v>
      </c>
      <c r="P195" s="46">
        <v>62.3</v>
      </c>
      <c r="Q195" s="27">
        <v>43.9</v>
      </c>
      <c r="R195" s="27">
        <v>54.2</v>
      </c>
      <c r="S195" s="27">
        <v>30.3</v>
      </c>
      <c r="T195" s="46">
        <v>56.7</v>
      </c>
    </row>
    <row r="196" spans="2:20" ht="12.75">
      <c r="B196" s="27">
        <v>69.7</v>
      </c>
      <c r="C196" s="27">
        <v>68.3</v>
      </c>
      <c r="D196" s="27">
        <v>70</v>
      </c>
      <c r="E196" s="27">
        <v>69.3</v>
      </c>
      <c r="F196" s="27">
        <v>66.2</v>
      </c>
      <c r="G196" s="27">
        <v>73.6</v>
      </c>
      <c r="H196" s="27">
        <v>66.4</v>
      </c>
      <c r="I196" s="27">
        <v>63.4</v>
      </c>
      <c r="J196" s="27">
        <v>53.6</v>
      </c>
      <c r="K196" s="46">
        <v>50.8</v>
      </c>
      <c r="L196" s="46">
        <v>59.9</v>
      </c>
      <c r="M196" s="46">
        <v>46.2</v>
      </c>
      <c r="N196" s="27">
        <v>53.8</v>
      </c>
      <c r="O196" s="27">
        <v>52.3</v>
      </c>
      <c r="P196" s="46">
        <v>62.4</v>
      </c>
      <c r="Q196" s="27">
        <v>43.4</v>
      </c>
      <c r="R196" s="27">
        <v>53.4</v>
      </c>
      <c r="S196" s="27">
        <v>31.3</v>
      </c>
      <c r="T196" s="46">
        <v>57.8</v>
      </c>
    </row>
    <row r="197" spans="2:20" ht="12.75">
      <c r="B197" s="27">
        <v>69.4</v>
      </c>
      <c r="C197" s="27">
        <v>68.3</v>
      </c>
      <c r="D197" s="27">
        <v>70.4</v>
      </c>
      <c r="E197" s="27">
        <v>69</v>
      </c>
      <c r="F197" s="27">
        <v>65.6</v>
      </c>
      <c r="G197" s="27">
        <v>73.9</v>
      </c>
      <c r="H197" s="27">
        <v>66.9</v>
      </c>
      <c r="I197" s="27">
        <v>63.6</v>
      </c>
      <c r="J197" s="27">
        <v>53</v>
      </c>
      <c r="K197" s="46">
        <v>51.4</v>
      </c>
      <c r="L197" s="46">
        <v>60.3</v>
      </c>
      <c r="M197" s="46">
        <v>46.4</v>
      </c>
      <c r="N197" s="27">
        <v>54.2</v>
      </c>
      <c r="O197" s="27">
        <v>52.4</v>
      </c>
      <c r="P197" s="46">
        <v>62.4</v>
      </c>
      <c r="Q197" s="27">
        <v>41.1</v>
      </c>
      <c r="R197" s="27">
        <v>54.2</v>
      </c>
      <c r="S197" s="27">
        <v>30.2</v>
      </c>
      <c r="T197" s="46">
        <v>54</v>
      </c>
    </row>
    <row r="198" spans="2:20" ht="12.75">
      <c r="B198" s="27">
        <v>69.4</v>
      </c>
      <c r="C198" s="27">
        <v>68.2</v>
      </c>
      <c r="D198" s="27">
        <v>70.4</v>
      </c>
      <c r="E198" s="27">
        <v>68.8</v>
      </c>
      <c r="F198" s="27">
        <v>65.5</v>
      </c>
      <c r="G198" s="27">
        <v>73.5</v>
      </c>
      <c r="H198" s="27">
        <v>66.3</v>
      </c>
      <c r="I198" s="27">
        <v>63.5</v>
      </c>
      <c r="J198" s="27">
        <v>52.8</v>
      </c>
      <c r="K198" s="46">
        <v>51.4</v>
      </c>
      <c r="L198" s="46">
        <v>59.8</v>
      </c>
      <c r="M198" s="46">
        <v>46.2</v>
      </c>
      <c r="N198" s="27">
        <v>53.8</v>
      </c>
      <c r="O198" s="27">
        <v>52.4</v>
      </c>
      <c r="P198" s="46">
        <v>62.1</v>
      </c>
      <c r="Q198" s="27">
        <v>41.3</v>
      </c>
      <c r="R198" s="27">
        <v>53.9</v>
      </c>
      <c r="S198" s="27">
        <v>27.2</v>
      </c>
      <c r="T198" s="46">
        <v>54.6</v>
      </c>
    </row>
    <row r="199" spans="2:20" ht="12.75">
      <c r="B199" s="27">
        <v>69.6</v>
      </c>
      <c r="C199" s="27">
        <v>68.2</v>
      </c>
      <c r="D199" s="27">
        <v>70.3</v>
      </c>
      <c r="E199" s="27">
        <v>69</v>
      </c>
      <c r="F199" s="27">
        <v>65.9</v>
      </c>
      <c r="G199" s="27">
        <v>73.2</v>
      </c>
      <c r="H199" s="27">
        <v>66.5</v>
      </c>
      <c r="I199" s="27">
        <v>63.1</v>
      </c>
      <c r="J199" s="27">
        <v>52.8</v>
      </c>
      <c r="K199" s="46">
        <v>51.4</v>
      </c>
      <c r="L199" s="46">
        <v>60</v>
      </c>
      <c r="M199" s="46">
        <v>46.7</v>
      </c>
      <c r="N199" s="27">
        <v>53.8</v>
      </c>
      <c r="O199" s="27">
        <v>52.8</v>
      </c>
      <c r="P199" s="46">
        <v>62.3</v>
      </c>
      <c r="Q199" s="27">
        <v>40.8</v>
      </c>
      <c r="R199" s="27">
        <v>53.5</v>
      </c>
      <c r="S199" s="27">
        <v>30.2</v>
      </c>
      <c r="T199" s="46">
        <v>54.8</v>
      </c>
    </row>
    <row r="200" spans="2:20" ht="12.75">
      <c r="B200" s="27">
        <v>69.5</v>
      </c>
      <c r="C200" s="27">
        <v>67.8</v>
      </c>
      <c r="D200" s="27">
        <v>70.4</v>
      </c>
      <c r="E200" s="27">
        <v>68.9</v>
      </c>
      <c r="F200" s="27">
        <v>66.2</v>
      </c>
      <c r="G200" s="27">
        <v>72.8</v>
      </c>
      <c r="H200" s="27">
        <v>66.2</v>
      </c>
      <c r="I200" s="27">
        <v>63.3</v>
      </c>
      <c r="J200" s="27">
        <v>52.8</v>
      </c>
      <c r="K200" s="46">
        <v>51.5</v>
      </c>
      <c r="L200" s="46">
        <v>60.3</v>
      </c>
      <c r="M200" s="46">
        <v>45.8</v>
      </c>
      <c r="N200" s="27">
        <v>53.9</v>
      </c>
      <c r="O200" s="27">
        <v>52.1</v>
      </c>
      <c r="P200" s="46">
        <v>61.8</v>
      </c>
      <c r="Q200" s="27">
        <v>39.9</v>
      </c>
      <c r="R200" s="27">
        <v>53.5</v>
      </c>
      <c r="S200" s="27">
        <v>28.5</v>
      </c>
      <c r="T200" s="46">
        <v>53.5</v>
      </c>
    </row>
    <row r="201" spans="2:20" ht="12.75">
      <c r="B201" s="27">
        <v>69.4</v>
      </c>
      <c r="C201" s="27">
        <v>67.9</v>
      </c>
      <c r="D201" s="27">
        <v>70.5</v>
      </c>
      <c r="E201" s="27">
        <v>68.8</v>
      </c>
      <c r="F201" s="27">
        <v>66.2</v>
      </c>
      <c r="G201" s="27">
        <v>73.5</v>
      </c>
      <c r="H201" s="27">
        <v>66.2</v>
      </c>
      <c r="I201" s="27">
        <v>63.5</v>
      </c>
      <c r="J201" s="27">
        <v>52.7</v>
      </c>
      <c r="K201" s="46">
        <v>51.6</v>
      </c>
      <c r="L201" s="46">
        <v>60.2</v>
      </c>
      <c r="M201" s="46">
        <v>45.8</v>
      </c>
      <c r="N201" s="27">
        <v>53.2</v>
      </c>
      <c r="O201" s="27">
        <v>52.3</v>
      </c>
      <c r="P201" s="46">
        <v>62</v>
      </c>
      <c r="Q201" s="27">
        <v>40.2</v>
      </c>
      <c r="R201" s="27">
        <v>53.4</v>
      </c>
      <c r="S201" s="27">
        <v>30.3</v>
      </c>
      <c r="T201" s="46">
        <v>53.4</v>
      </c>
    </row>
    <row r="202" spans="2:20" ht="12.75">
      <c r="B202" s="27">
        <v>69.7</v>
      </c>
      <c r="C202" s="27">
        <v>68.3</v>
      </c>
      <c r="D202" s="27">
        <v>69.9</v>
      </c>
      <c r="E202" s="27">
        <v>68.9</v>
      </c>
      <c r="F202" s="27">
        <v>66.7</v>
      </c>
      <c r="G202" s="27">
        <v>73.9</v>
      </c>
      <c r="H202" s="27">
        <v>66.3</v>
      </c>
      <c r="I202" s="27">
        <v>63.8</v>
      </c>
      <c r="J202" s="27">
        <v>53</v>
      </c>
      <c r="K202" s="46">
        <v>50.9</v>
      </c>
      <c r="L202" s="46">
        <v>59.8</v>
      </c>
      <c r="M202" s="46">
        <v>46.5</v>
      </c>
      <c r="N202" s="27">
        <v>53.1</v>
      </c>
      <c r="O202" s="27">
        <v>52</v>
      </c>
      <c r="P202" s="46">
        <v>63</v>
      </c>
      <c r="Q202" s="27">
        <v>40.2</v>
      </c>
      <c r="R202" s="27">
        <v>52.8</v>
      </c>
      <c r="S202" s="27">
        <v>30.9</v>
      </c>
      <c r="T202" s="46">
        <v>56.8</v>
      </c>
    </row>
    <row r="203" spans="2:20" ht="12.75">
      <c r="B203" s="27">
        <v>69.4</v>
      </c>
      <c r="C203" s="27">
        <v>68.3</v>
      </c>
      <c r="D203" s="27">
        <v>70</v>
      </c>
      <c r="E203" s="27">
        <v>68.8</v>
      </c>
      <c r="F203" s="27">
        <v>66.5</v>
      </c>
      <c r="G203" s="27">
        <v>73.7</v>
      </c>
      <c r="H203" s="27">
        <v>66.3</v>
      </c>
      <c r="I203" s="27">
        <v>63.6</v>
      </c>
      <c r="J203" s="27">
        <v>53.2</v>
      </c>
      <c r="K203" s="46">
        <v>50.7</v>
      </c>
      <c r="L203" s="46">
        <v>59.8</v>
      </c>
      <c r="M203" s="46">
        <v>46.5</v>
      </c>
      <c r="N203" s="27">
        <v>53.3</v>
      </c>
      <c r="O203" s="27">
        <v>52.5</v>
      </c>
      <c r="P203" s="46">
        <v>62.9</v>
      </c>
      <c r="Q203" s="27">
        <v>39.9</v>
      </c>
      <c r="R203" s="27">
        <v>52.3</v>
      </c>
      <c r="S203" s="27">
        <v>28.1</v>
      </c>
      <c r="T203" s="46">
        <v>56.1</v>
      </c>
    </row>
    <row r="204" spans="2:20" ht="12.75">
      <c r="B204" s="27">
        <v>69.4</v>
      </c>
      <c r="C204" s="27">
        <v>68.3</v>
      </c>
      <c r="D204" s="27">
        <v>70.3</v>
      </c>
      <c r="E204" s="27">
        <v>68.7</v>
      </c>
      <c r="F204" s="27">
        <v>66.5</v>
      </c>
      <c r="G204" s="27">
        <v>73.8</v>
      </c>
      <c r="H204" s="27">
        <v>66.5</v>
      </c>
      <c r="I204" s="27">
        <v>63.7</v>
      </c>
      <c r="J204" s="27">
        <v>53.3</v>
      </c>
      <c r="K204" s="46">
        <v>50.7</v>
      </c>
      <c r="L204" s="46">
        <v>59.8</v>
      </c>
      <c r="M204" s="46">
        <v>46.2</v>
      </c>
      <c r="N204" s="27">
        <v>54</v>
      </c>
      <c r="O204" s="27">
        <v>52.5</v>
      </c>
      <c r="P204" s="46">
        <v>62.4</v>
      </c>
      <c r="Q204" s="27">
        <v>40.9</v>
      </c>
      <c r="R204" s="27">
        <v>52.2</v>
      </c>
      <c r="S204" s="27">
        <v>30.6</v>
      </c>
      <c r="T204" s="46">
        <v>56.5</v>
      </c>
    </row>
    <row r="205" spans="2:20" ht="12.75">
      <c r="B205" s="27">
        <v>69.3</v>
      </c>
      <c r="C205" s="27">
        <v>68.3</v>
      </c>
      <c r="D205" s="27">
        <v>69.8</v>
      </c>
      <c r="E205" s="27">
        <v>68.7</v>
      </c>
      <c r="F205" s="27">
        <v>66</v>
      </c>
      <c r="G205" s="27">
        <v>73.5</v>
      </c>
      <c r="H205" s="27">
        <v>66.1</v>
      </c>
      <c r="I205" s="27">
        <v>63.8</v>
      </c>
      <c r="J205" s="27">
        <v>52.8</v>
      </c>
      <c r="K205" s="46">
        <v>50.7</v>
      </c>
      <c r="L205" s="46">
        <v>59.8</v>
      </c>
      <c r="M205" s="46">
        <v>46.1</v>
      </c>
      <c r="N205" s="27">
        <v>53.1</v>
      </c>
      <c r="O205" s="27">
        <v>52.4</v>
      </c>
      <c r="P205" s="46">
        <v>63</v>
      </c>
      <c r="Q205" s="27">
        <v>36.1</v>
      </c>
      <c r="R205" s="27">
        <v>52.7</v>
      </c>
      <c r="S205" s="27">
        <v>30.1</v>
      </c>
      <c r="T205" s="46">
        <v>56.6</v>
      </c>
    </row>
    <row r="206" spans="2:20" ht="12.75">
      <c r="B206" s="27">
        <v>69.1</v>
      </c>
      <c r="C206" s="27">
        <v>68</v>
      </c>
      <c r="D206" s="27">
        <v>70.2</v>
      </c>
      <c r="E206" s="27">
        <v>68.7</v>
      </c>
      <c r="F206" s="27">
        <v>66.3</v>
      </c>
      <c r="G206" s="27">
        <v>73.6</v>
      </c>
      <c r="H206" s="27">
        <v>66.2</v>
      </c>
      <c r="I206" s="27">
        <v>63.9</v>
      </c>
      <c r="J206" s="27">
        <v>53.3</v>
      </c>
      <c r="K206" s="46">
        <v>50.9</v>
      </c>
      <c r="L206" s="46">
        <v>59.8</v>
      </c>
      <c r="M206" s="46">
        <v>45.8</v>
      </c>
      <c r="N206" s="27">
        <v>53.1</v>
      </c>
      <c r="O206" s="27">
        <v>51.8</v>
      </c>
      <c r="P206" s="46">
        <v>62.5</v>
      </c>
      <c r="Q206" s="27">
        <v>41.1</v>
      </c>
      <c r="R206" s="27">
        <v>52.8</v>
      </c>
      <c r="S206" s="27">
        <v>30.1</v>
      </c>
      <c r="T206" s="46">
        <v>56.1</v>
      </c>
    </row>
    <row r="207" spans="1:20" ht="12.75">
      <c r="A207" s="61" t="s">
        <v>276</v>
      </c>
      <c r="B207" s="44">
        <f aca="true" t="shared" si="14" ref="B207:T207">AVERAGE(B192:B206)</f>
        <v>69.51333333333332</v>
      </c>
      <c r="C207" s="44">
        <f t="shared" si="14"/>
        <v>68.20666666666665</v>
      </c>
      <c r="D207" s="44">
        <f t="shared" si="14"/>
        <v>70.18666666666665</v>
      </c>
      <c r="E207" s="44">
        <f t="shared" si="14"/>
        <v>68.92</v>
      </c>
      <c r="F207" s="44">
        <f t="shared" si="14"/>
        <v>66.12666666666668</v>
      </c>
      <c r="G207" s="44">
        <f t="shared" si="14"/>
        <v>73.75333333333332</v>
      </c>
      <c r="H207" s="44">
        <f t="shared" si="14"/>
        <v>66.48666666666666</v>
      </c>
      <c r="I207" s="44">
        <f t="shared" si="14"/>
        <v>63.593333333333334</v>
      </c>
      <c r="J207" s="44">
        <f t="shared" si="14"/>
        <v>53.24</v>
      </c>
      <c r="K207" s="44">
        <f t="shared" si="14"/>
        <v>51.04</v>
      </c>
      <c r="L207" s="44">
        <f t="shared" si="14"/>
        <v>59.853333333333325</v>
      </c>
      <c r="M207" s="44">
        <f t="shared" si="14"/>
        <v>46.306666666666665</v>
      </c>
      <c r="N207" s="44">
        <f t="shared" si="14"/>
        <v>53.53333333333333</v>
      </c>
      <c r="O207" s="44">
        <f t="shared" si="14"/>
        <v>52.33333333333333</v>
      </c>
      <c r="P207" s="44">
        <f t="shared" si="14"/>
        <v>62.419999999999995</v>
      </c>
      <c r="Q207" s="44">
        <f t="shared" si="14"/>
        <v>41.333333333333336</v>
      </c>
      <c r="R207" s="44">
        <f t="shared" si="14"/>
        <v>53.29999999999999</v>
      </c>
      <c r="S207" s="44">
        <f t="shared" si="14"/>
        <v>29.92666666666667</v>
      </c>
      <c r="T207" s="44">
        <f t="shared" si="14"/>
        <v>55.98666666666667</v>
      </c>
    </row>
    <row r="208" spans="1:20" ht="12.75">
      <c r="A208" s="61" t="s">
        <v>277</v>
      </c>
      <c r="B208" s="44">
        <f aca="true" t="shared" si="15" ref="B208:T208">STDEV(B192:B206)</f>
        <v>0.20998866182543688</v>
      </c>
      <c r="C208" s="44">
        <f t="shared" si="15"/>
        <v>0.24043611170022686</v>
      </c>
      <c r="D208" s="44">
        <f t="shared" si="15"/>
        <v>0.2325838302531773</v>
      </c>
      <c r="E208" s="44">
        <f t="shared" si="15"/>
        <v>0.17402791237532467</v>
      </c>
      <c r="F208" s="44">
        <f t="shared" si="15"/>
        <v>0.3195234546855829</v>
      </c>
      <c r="G208" s="44">
        <f t="shared" si="15"/>
        <v>0.48677754771036835</v>
      </c>
      <c r="H208" s="44">
        <f t="shared" si="15"/>
        <v>0.32263793653973366</v>
      </c>
      <c r="I208" s="44">
        <f t="shared" si="15"/>
        <v>0.22509257354845466</v>
      </c>
      <c r="J208" s="44">
        <f t="shared" si="15"/>
        <v>0.45324228777532044</v>
      </c>
      <c r="K208" s="44">
        <f t="shared" si="15"/>
        <v>0.343926902532189</v>
      </c>
      <c r="L208" s="44">
        <f t="shared" si="15"/>
        <v>0.26149751888385164</v>
      </c>
      <c r="M208" s="44">
        <f t="shared" si="15"/>
        <v>0.33693294514420874</v>
      </c>
      <c r="N208" s="44">
        <f t="shared" si="15"/>
        <v>0.4353433237382219</v>
      </c>
      <c r="O208" s="44">
        <f t="shared" si="15"/>
        <v>0.260950643026834</v>
      </c>
      <c r="P208" s="44">
        <f t="shared" si="15"/>
        <v>0.34682230938380104</v>
      </c>
      <c r="Q208" s="44">
        <f t="shared" si="15"/>
        <v>2.1449830724162275</v>
      </c>
      <c r="R208" s="44">
        <f t="shared" si="15"/>
        <v>0.6324555320348263</v>
      </c>
      <c r="S208" s="44">
        <f t="shared" si="15"/>
        <v>1.1847041020962887</v>
      </c>
      <c r="T208" s="44">
        <f t="shared" si="15"/>
        <v>1.5449764985109573</v>
      </c>
    </row>
    <row r="209" spans="1:20" ht="12.75">
      <c r="A209" s="108"/>
      <c r="B209" s="109"/>
      <c r="C209" s="109"/>
      <c r="D209" s="109"/>
      <c r="E209" s="109"/>
      <c r="F209" s="109"/>
      <c r="G209" s="109"/>
      <c r="H209" s="109"/>
      <c r="I209" s="109"/>
      <c r="J209" s="109"/>
      <c r="K209" s="109"/>
      <c r="L209" s="109"/>
      <c r="M209" s="109"/>
      <c r="N209" s="109"/>
      <c r="O209" s="109"/>
      <c r="P209" s="109"/>
      <c r="Q209" s="109"/>
      <c r="R209" s="109"/>
      <c r="S209" s="109"/>
      <c r="T209" s="109"/>
    </row>
    <row r="210" spans="1:21" ht="63">
      <c r="A210" s="45" t="s">
        <v>147</v>
      </c>
      <c r="B210" s="46" t="s">
        <v>278</v>
      </c>
      <c r="C210" s="46" t="s">
        <v>279</v>
      </c>
      <c r="D210" s="46" t="s">
        <v>280</v>
      </c>
      <c r="E210" s="46" t="s">
        <v>298</v>
      </c>
      <c r="F210" s="46" t="s">
        <v>281</v>
      </c>
      <c r="G210" s="46" t="s">
        <v>282</v>
      </c>
      <c r="H210" s="46" t="s">
        <v>283</v>
      </c>
      <c r="I210" s="46" t="s">
        <v>284</v>
      </c>
      <c r="J210" s="46" t="s">
        <v>612</v>
      </c>
      <c r="K210" s="60" t="s">
        <v>613</v>
      </c>
      <c r="L210" s="60" t="s">
        <v>614</v>
      </c>
      <c r="M210" s="60" t="s">
        <v>615</v>
      </c>
      <c r="N210" s="60" t="s">
        <v>616</v>
      </c>
      <c r="O210" s="60" t="s">
        <v>617</v>
      </c>
      <c r="P210" s="60" t="s">
        <v>268</v>
      </c>
      <c r="Q210" s="60" t="s">
        <v>186</v>
      </c>
      <c r="R210" s="60" t="s">
        <v>269</v>
      </c>
      <c r="S210" s="60" t="s">
        <v>271</v>
      </c>
      <c r="T210" s="60" t="s">
        <v>267</v>
      </c>
      <c r="U210" s="60" t="s">
        <v>270</v>
      </c>
    </row>
    <row r="211" spans="1:10" ht="13.5" thickBot="1">
      <c r="A211" s="47" t="s">
        <v>285</v>
      </c>
      <c r="B211" s="48">
        <v>66</v>
      </c>
      <c r="C211" s="48">
        <v>68</v>
      </c>
      <c r="D211" s="48">
        <v>70</v>
      </c>
      <c r="E211" s="48">
        <v>67</v>
      </c>
      <c r="F211" s="48">
        <v>66</v>
      </c>
      <c r="G211" s="48">
        <v>70</v>
      </c>
      <c r="H211" s="48">
        <v>69.5</v>
      </c>
      <c r="I211" s="48">
        <v>67</v>
      </c>
      <c r="J211" s="48">
        <v>0</v>
      </c>
    </row>
    <row r="212" spans="1:21" ht="27" customHeight="1" thickTop="1">
      <c r="A212" s="168" t="s">
        <v>466</v>
      </c>
      <c r="B212" s="169"/>
      <c r="C212" s="169"/>
      <c r="D212" s="169"/>
      <c r="E212" s="169"/>
      <c r="F212" s="169"/>
      <c r="G212" s="169"/>
      <c r="H212" s="169"/>
      <c r="I212" s="169"/>
      <c r="J212" s="170"/>
      <c r="L212" s="168" t="s">
        <v>466</v>
      </c>
      <c r="M212" s="169"/>
      <c r="N212" s="169"/>
      <c r="O212" s="169"/>
      <c r="P212" s="169"/>
      <c r="Q212" s="169"/>
      <c r="R212" s="169"/>
      <c r="S212" s="169"/>
      <c r="T212" s="169"/>
      <c r="U212" s="170"/>
    </row>
    <row r="213" spans="1:15" ht="30" customHeight="1">
      <c r="A213" s="45" t="s">
        <v>287</v>
      </c>
      <c r="L213" s="166" t="s">
        <v>455</v>
      </c>
      <c r="M213" s="166"/>
      <c r="N213" s="166"/>
      <c r="O213" s="166"/>
    </row>
    <row r="214" ht="14.25">
      <c r="A214" s="53" t="s">
        <v>288</v>
      </c>
    </row>
    <row r="215" ht="12.75">
      <c r="A215" s="45" t="s">
        <v>289</v>
      </c>
    </row>
    <row r="216" spans="1:20" ht="25.5">
      <c r="A216" s="102" t="s">
        <v>455</v>
      </c>
      <c r="B216" s="27">
        <v>76.8</v>
      </c>
      <c r="C216" s="27">
        <v>76.4</v>
      </c>
      <c r="D216" s="27">
        <v>75.1</v>
      </c>
      <c r="E216" s="27">
        <v>74.3</v>
      </c>
      <c r="F216" s="27">
        <v>75</v>
      </c>
      <c r="G216" s="27">
        <v>80.9</v>
      </c>
      <c r="H216" s="27">
        <v>75.1</v>
      </c>
      <c r="I216" s="27">
        <v>75.6</v>
      </c>
      <c r="J216" s="27">
        <v>90</v>
      </c>
      <c r="K216" s="46">
        <v>93</v>
      </c>
      <c r="L216" s="46">
        <v>83.9</v>
      </c>
      <c r="M216" s="46">
        <v>83.5</v>
      </c>
      <c r="N216" s="27">
        <v>95.4</v>
      </c>
      <c r="O216" s="27">
        <v>95</v>
      </c>
      <c r="P216" s="46">
        <v>78.6</v>
      </c>
      <c r="Q216" s="27">
        <v>74</v>
      </c>
      <c r="R216" s="27">
        <v>81.3</v>
      </c>
      <c r="S216" s="27">
        <v>88.4</v>
      </c>
      <c r="T216" s="46">
        <v>76.5</v>
      </c>
    </row>
    <row r="217" spans="2:20" ht="12.75">
      <c r="B217" s="27">
        <v>76.2</v>
      </c>
      <c r="C217" s="27">
        <v>76.1</v>
      </c>
      <c r="D217" s="27">
        <v>74.6</v>
      </c>
      <c r="E217" s="27">
        <v>74.3</v>
      </c>
      <c r="F217" s="27">
        <v>74.5</v>
      </c>
      <c r="G217" s="27">
        <v>79.3</v>
      </c>
      <c r="H217" s="27">
        <v>74.7</v>
      </c>
      <c r="I217" s="27">
        <v>75.7</v>
      </c>
      <c r="J217" s="27">
        <v>91.9</v>
      </c>
      <c r="K217" s="46">
        <v>93</v>
      </c>
      <c r="L217" s="46">
        <v>83.6</v>
      </c>
      <c r="M217" s="46">
        <v>83.2</v>
      </c>
      <c r="N217" s="27">
        <v>95.8</v>
      </c>
      <c r="O217" s="27">
        <v>94.9</v>
      </c>
      <c r="P217" s="46">
        <v>78.4</v>
      </c>
      <c r="Q217" s="27">
        <v>74.2</v>
      </c>
      <c r="R217" s="27">
        <v>81</v>
      </c>
      <c r="S217" s="27">
        <v>87.7</v>
      </c>
      <c r="T217" s="46">
        <v>76</v>
      </c>
    </row>
    <row r="218" spans="2:20" ht="12.75">
      <c r="B218" s="27">
        <v>75.4</v>
      </c>
      <c r="C218" s="27">
        <v>76.1</v>
      </c>
      <c r="D218" s="27">
        <v>75</v>
      </c>
      <c r="E218" s="27">
        <v>74</v>
      </c>
      <c r="F218" s="27">
        <v>74</v>
      </c>
      <c r="G218" s="27">
        <v>81</v>
      </c>
      <c r="H218" s="27">
        <v>75.2</v>
      </c>
      <c r="I218" s="27">
        <v>75.5</v>
      </c>
      <c r="J218" s="27">
        <v>92.5</v>
      </c>
      <c r="K218" s="46">
        <v>92.4</v>
      </c>
      <c r="L218" s="46">
        <v>83.9</v>
      </c>
      <c r="M218" s="46">
        <v>83.2</v>
      </c>
      <c r="N218" s="27">
        <v>95.2</v>
      </c>
      <c r="O218" s="27">
        <v>94.4</v>
      </c>
      <c r="P218" s="46">
        <v>78.3</v>
      </c>
      <c r="Q218" s="27">
        <v>73.5</v>
      </c>
      <c r="R218" s="27">
        <v>80.3</v>
      </c>
      <c r="S218" s="27">
        <v>91.6</v>
      </c>
      <c r="T218" s="46">
        <v>75.7</v>
      </c>
    </row>
    <row r="219" spans="2:20" ht="12.75">
      <c r="B219" s="27">
        <v>76.1</v>
      </c>
      <c r="C219" s="27">
        <v>76.4</v>
      </c>
      <c r="D219" s="27">
        <v>75.4</v>
      </c>
      <c r="E219" s="27">
        <v>73.5</v>
      </c>
      <c r="F219" s="27">
        <v>74.4</v>
      </c>
      <c r="G219" s="27">
        <v>78.7</v>
      </c>
      <c r="H219" s="27">
        <v>74.1</v>
      </c>
      <c r="I219" s="27">
        <v>75.4</v>
      </c>
      <c r="J219" s="27">
        <v>91.7</v>
      </c>
      <c r="K219" s="46">
        <v>92.4</v>
      </c>
      <c r="L219" s="46">
        <v>82.7</v>
      </c>
      <c r="M219" s="46">
        <v>82.8</v>
      </c>
      <c r="N219" s="27">
        <v>95.8</v>
      </c>
      <c r="O219" s="27">
        <v>94.4</v>
      </c>
      <c r="P219" s="46">
        <v>78.5</v>
      </c>
      <c r="Q219" s="27">
        <v>73.6</v>
      </c>
      <c r="R219" s="27">
        <v>79.6</v>
      </c>
      <c r="S219" s="27">
        <v>74.6</v>
      </c>
      <c r="T219" s="46">
        <v>75.7</v>
      </c>
    </row>
    <row r="220" spans="2:20" ht="12.75">
      <c r="B220" s="27">
        <v>75.9</v>
      </c>
      <c r="C220" s="27">
        <v>75.7</v>
      </c>
      <c r="D220" s="27">
        <v>74.9</v>
      </c>
      <c r="E220" s="27">
        <v>73.5</v>
      </c>
      <c r="F220" s="27">
        <v>73.5</v>
      </c>
      <c r="G220" s="27">
        <v>79.8</v>
      </c>
      <c r="H220" s="27">
        <v>74.8</v>
      </c>
      <c r="I220" s="27">
        <v>75.4</v>
      </c>
      <c r="J220" s="27">
        <v>90.1</v>
      </c>
      <c r="K220" s="46">
        <v>93.2</v>
      </c>
      <c r="L220" s="46">
        <v>83.6</v>
      </c>
      <c r="M220" s="46">
        <v>83.2</v>
      </c>
      <c r="N220" s="27">
        <v>95.4</v>
      </c>
      <c r="O220" s="27">
        <v>93.8</v>
      </c>
      <c r="P220" s="46">
        <v>78.2</v>
      </c>
      <c r="Q220" s="27">
        <v>74</v>
      </c>
      <c r="R220" s="27">
        <v>80.8</v>
      </c>
      <c r="S220" s="27">
        <v>76.1</v>
      </c>
      <c r="T220" s="46">
        <v>76.3</v>
      </c>
    </row>
    <row r="221" spans="2:20" ht="12.75">
      <c r="B221" s="27">
        <v>75.9</v>
      </c>
      <c r="C221" s="27">
        <v>76.6</v>
      </c>
      <c r="D221" s="27">
        <v>76</v>
      </c>
      <c r="E221" s="27">
        <v>74.6</v>
      </c>
      <c r="F221" s="27">
        <v>74.8</v>
      </c>
      <c r="G221" s="27">
        <v>81.6</v>
      </c>
      <c r="H221" s="27">
        <v>75.5</v>
      </c>
      <c r="I221" s="27">
        <v>75.2</v>
      </c>
      <c r="J221" s="27">
        <v>93</v>
      </c>
      <c r="K221" s="46">
        <v>93.7</v>
      </c>
      <c r="L221" s="46">
        <v>83.3</v>
      </c>
      <c r="M221" s="46">
        <v>83.2</v>
      </c>
      <c r="N221" s="27">
        <v>93.5</v>
      </c>
      <c r="O221" s="27">
        <v>95.7</v>
      </c>
      <c r="P221" s="46">
        <v>78</v>
      </c>
      <c r="Q221" s="27">
        <v>73.2</v>
      </c>
      <c r="R221" s="27">
        <v>82.2</v>
      </c>
      <c r="S221" s="27">
        <v>85.3</v>
      </c>
      <c r="T221" s="46">
        <v>76.2</v>
      </c>
    </row>
    <row r="222" spans="2:20" ht="12.75">
      <c r="B222" s="27">
        <v>75</v>
      </c>
      <c r="C222" s="27">
        <v>76.4</v>
      </c>
      <c r="D222" s="27">
        <v>74.6</v>
      </c>
      <c r="E222" s="27">
        <v>74</v>
      </c>
      <c r="F222" s="27">
        <v>74.5</v>
      </c>
      <c r="G222" s="27">
        <v>82.1</v>
      </c>
      <c r="H222" s="27">
        <v>74.9</v>
      </c>
      <c r="I222" s="27">
        <v>74.8</v>
      </c>
      <c r="J222" s="27">
        <v>93.4</v>
      </c>
      <c r="K222" s="46">
        <v>93.2</v>
      </c>
      <c r="L222" s="46">
        <v>82.8</v>
      </c>
      <c r="M222" s="46">
        <v>83.3</v>
      </c>
      <c r="N222" s="27">
        <v>94.7</v>
      </c>
      <c r="O222" s="27">
        <v>95.5</v>
      </c>
      <c r="P222" s="46">
        <v>77.9</v>
      </c>
      <c r="Q222" s="27">
        <v>74.4</v>
      </c>
      <c r="R222" s="27">
        <v>81.9</v>
      </c>
      <c r="S222" s="27">
        <v>93.7</v>
      </c>
      <c r="T222" s="46">
        <v>76.1</v>
      </c>
    </row>
    <row r="223" spans="2:20" ht="12.75">
      <c r="B223" s="27">
        <v>75.6</v>
      </c>
      <c r="C223" s="27">
        <v>75.8</v>
      </c>
      <c r="D223" s="27">
        <v>75.4</v>
      </c>
      <c r="E223" s="27">
        <v>74.3</v>
      </c>
      <c r="F223" s="27">
        <v>74.7</v>
      </c>
      <c r="G223" s="27">
        <v>81.9</v>
      </c>
      <c r="H223" s="27">
        <v>74.7</v>
      </c>
      <c r="I223" s="27">
        <v>74.7</v>
      </c>
      <c r="J223" s="27">
        <v>92.6</v>
      </c>
      <c r="K223" s="46">
        <v>93.4</v>
      </c>
      <c r="L223" s="46">
        <v>82.9</v>
      </c>
      <c r="M223" s="46">
        <v>82.3</v>
      </c>
      <c r="N223" s="27">
        <v>92.3</v>
      </c>
      <c r="O223" s="27">
        <v>94.8</v>
      </c>
      <c r="P223" s="46">
        <v>76.8</v>
      </c>
      <c r="Q223" s="27">
        <v>73</v>
      </c>
      <c r="R223" s="27">
        <v>82.1</v>
      </c>
      <c r="S223" s="27">
        <v>90.3</v>
      </c>
      <c r="T223" s="46">
        <v>75.3</v>
      </c>
    </row>
    <row r="224" spans="2:20" ht="12.75">
      <c r="B224" s="27">
        <v>75.4</v>
      </c>
      <c r="C224" s="27">
        <v>75.7</v>
      </c>
      <c r="D224" s="27">
        <v>74.7</v>
      </c>
      <c r="E224" s="27">
        <v>73.3</v>
      </c>
      <c r="F224" s="27">
        <v>75</v>
      </c>
      <c r="G224" s="27">
        <v>81</v>
      </c>
      <c r="H224" s="27">
        <v>74.6</v>
      </c>
      <c r="I224" s="27">
        <v>75</v>
      </c>
      <c r="J224" s="27">
        <v>92.3</v>
      </c>
      <c r="K224" s="46">
        <v>93.8</v>
      </c>
      <c r="L224" s="46">
        <v>83.1</v>
      </c>
      <c r="M224" s="46">
        <v>82.1</v>
      </c>
      <c r="N224" s="27">
        <v>90.5</v>
      </c>
      <c r="O224" s="27">
        <v>96.1</v>
      </c>
      <c r="P224" s="46">
        <v>77.1</v>
      </c>
      <c r="Q224" s="27">
        <v>73.9</v>
      </c>
      <c r="R224" s="27">
        <v>80.9</v>
      </c>
      <c r="S224" s="27">
        <v>74.1</v>
      </c>
      <c r="T224" s="46">
        <v>75.2</v>
      </c>
    </row>
    <row r="225" spans="2:20" ht="12.75">
      <c r="B225" s="27">
        <v>75</v>
      </c>
      <c r="C225" s="27">
        <v>75.8</v>
      </c>
      <c r="D225" s="27">
        <v>75.3</v>
      </c>
      <c r="E225" s="27">
        <v>74</v>
      </c>
      <c r="F225" s="27">
        <v>74.8</v>
      </c>
      <c r="G225" s="27">
        <v>80.2</v>
      </c>
      <c r="H225" s="27">
        <v>75.3</v>
      </c>
      <c r="I225" s="27">
        <v>75.5</v>
      </c>
      <c r="J225" s="27">
        <v>92.3</v>
      </c>
      <c r="K225" s="46">
        <v>94.2</v>
      </c>
      <c r="L225" s="46">
        <v>84.1</v>
      </c>
      <c r="M225" s="46">
        <v>82.7</v>
      </c>
      <c r="N225" s="27">
        <v>88.1</v>
      </c>
      <c r="O225" s="27">
        <v>95.2</v>
      </c>
      <c r="P225" s="46">
        <v>77.3</v>
      </c>
      <c r="Q225" s="27">
        <v>73</v>
      </c>
      <c r="R225" s="27">
        <v>80.7</v>
      </c>
      <c r="S225" s="27">
        <v>71.7</v>
      </c>
      <c r="T225" s="46">
        <v>75.2</v>
      </c>
    </row>
    <row r="226" spans="2:20" ht="12.75">
      <c r="B226" s="27">
        <v>76.1</v>
      </c>
      <c r="C226" s="27">
        <v>76.5</v>
      </c>
      <c r="D226" s="27">
        <v>75</v>
      </c>
      <c r="E226" s="27">
        <v>74.7</v>
      </c>
      <c r="F226" s="27">
        <v>74.5</v>
      </c>
      <c r="G226" s="27">
        <v>81.4</v>
      </c>
      <c r="H226" s="27">
        <v>75.4</v>
      </c>
      <c r="I226" s="27">
        <v>75.9</v>
      </c>
      <c r="J226" s="27">
        <v>94.6</v>
      </c>
      <c r="K226" s="46">
        <v>92.4</v>
      </c>
      <c r="L226" s="46">
        <v>84.7</v>
      </c>
      <c r="M226" s="46">
        <v>84.1</v>
      </c>
      <c r="N226" s="27">
        <v>94.5</v>
      </c>
      <c r="O226" s="27">
        <v>95.1</v>
      </c>
      <c r="P226" s="46">
        <v>77.9</v>
      </c>
      <c r="Q226" s="27">
        <v>72.7</v>
      </c>
      <c r="R226" s="27">
        <v>82.1</v>
      </c>
      <c r="S226" s="27">
        <v>88</v>
      </c>
      <c r="T226" s="46">
        <v>76.3</v>
      </c>
    </row>
    <row r="227" spans="2:20" ht="12.75">
      <c r="B227" s="27">
        <v>75.5</v>
      </c>
      <c r="C227" s="27">
        <v>75.6</v>
      </c>
      <c r="D227" s="27">
        <v>74.7</v>
      </c>
      <c r="E227" s="27">
        <v>74</v>
      </c>
      <c r="F227" s="27">
        <v>74.1</v>
      </c>
      <c r="G227" s="27">
        <v>80.6</v>
      </c>
      <c r="H227" s="27">
        <v>75</v>
      </c>
      <c r="I227" s="27">
        <v>75.1</v>
      </c>
      <c r="J227" s="27">
        <v>94.6</v>
      </c>
      <c r="K227" s="46">
        <v>92.6</v>
      </c>
      <c r="L227" s="46">
        <v>84.3</v>
      </c>
      <c r="M227" s="46">
        <v>83.6</v>
      </c>
      <c r="N227" s="27">
        <v>94.8</v>
      </c>
      <c r="O227" s="27">
        <v>94.7</v>
      </c>
      <c r="P227" s="46">
        <v>77.3</v>
      </c>
      <c r="Q227" s="27">
        <v>72.9</v>
      </c>
      <c r="R227" s="27">
        <v>81.7</v>
      </c>
      <c r="S227" s="27">
        <v>94</v>
      </c>
      <c r="T227" s="46">
        <v>76.3</v>
      </c>
    </row>
    <row r="228" spans="2:20" ht="12.75">
      <c r="B228" s="27">
        <v>76.1</v>
      </c>
      <c r="C228" s="27">
        <v>76.3</v>
      </c>
      <c r="D228" s="27">
        <v>74.8</v>
      </c>
      <c r="E228" s="27">
        <v>73.3</v>
      </c>
      <c r="F228" s="27">
        <v>74.5</v>
      </c>
      <c r="G228" s="27">
        <v>81.9</v>
      </c>
      <c r="H228" s="27">
        <v>75.4</v>
      </c>
      <c r="I228" s="27">
        <v>73.9</v>
      </c>
      <c r="J228" s="27">
        <v>94</v>
      </c>
      <c r="K228" s="46">
        <v>92.5</v>
      </c>
      <c r="L228" s="46">
        <v>83.5</v>
      </c>
      <c r="M228" s="46">
        <v>83.9</v>
      </c>
      <c r="N228" s="27">
        <v>93.8</v>
      </c>
      <c r="O228" s="27">
        <v>94.4</v>
      </c>
      <c r="P228" s="46">
        <v>77.2</v>
      </c>
      <c r="Q228" s="27">
        <v>71.9</v>
      </c>
      <c r="R228" s="27">
        <v>80</v>
      </c>
      <c r="S228" s="27">
        <v>95.7</v>
      </c>
      <c r="T228" s="46">
        <v>76.2</v>
      </c>
    </row>
    <row r="229" spans="2:20" ht="12.75">
      <c r="B229" s="27">
        <v>76</v>
      </c>
      <c r="C229" s="27">
        <v>76.7</v>
      </c>
      <c r="D229" s="27">
        <v>73.7</v>
      </c>
      <c r="E229" s="27">
        <v>72.9</v>
      </c>
      <c r="F229" s="27">
        <v>74.6</v>
      </c>
      <c r="G229" s="27">
        <v>80.9</v>
      </c>
      <c r="H229" s="27">
        <v>74.5</v>
      </c>
      <c r="I229" s="27">
        <v>75.9</v>
      </c>
      <c r="J229" s="27">
        <v>92.1</v>
      </c>
      <c r="K229" s="46">
        <v>92.9</v>
      </c>
      <c r="L229" s="46">
        <v>84</v>
      </c>
      <c r="M229" s="46">
        <v>84.1</v>
      </c>
      <c r="N229" s="27">
        <v>90.6</v>
      </c>
      <c r="O229" s="27">
        <v>95.2</v>
      </c>
      <c r="P229" s="46">
        <v>76.7</v>
      </c>
      <c r="Q229" s="27">
        <v>71.9</v>
      </c>
      <c r="R229" s="27">
        <v>80.6</v>
      </c>
      <c r="S229" s="27">
        <v>82.8</v>
      </c>
      <c r="T229" s="46">
        <v>76.2</v>
      </c>
    </row>
    <row r="230" spans="2:20" ht="12.75">
      <c r="B230" s="27">
        <v>76.2</v>
      </c>
      <c r="C230" s="27">
        <v>75.6</v>
      </c>
      <c r="D230" s="27">
        <v>74.6</v>
      </c>
      <c r="E230" s="27">
        <v>74.4</v>
      </c>
      <c r="F230" s="27">
        <v>74.1</v>
      </c>
      <c r="G230" s="27">
        <v>80.3</v>
      </c>
      <c r="H230" s="27">
        <v>75.4</v>
      </c>
      <c r="I230" s="27">
        <v>75.3</v>
      </c>
      <c r="J230" s="27">
        <v>93.2</v>
      </c>
      <c r="K230" s="46">
        <v>92.8</v>
      </c>
      <c r="L230" s="46">
        <v>83.6</v>
      </c>
      <c r="M230" s="46">
        <v>83.2</v>
      </c>
      <c r="N230" s="27">
        <v>90.3</v>
      </c>
      <c r="O230" s="27">
        <v>94.9</v>
      </c>
      <c r="P230" s="46">
        <v>77.5</v>
      </c>
      <c r="Q230" s="27">
        <v>69.9</v>
      </c>
      <c r="R230" s="27">
        <v>82.1</v>
      </c>
      <c r="S230" s="27">
        <v>77.3</v>
      </c>
      <c r="T230" s="46">
        <v>76.1</v>
      </c>
    </row>
    <row r="231" spans="1:20" ht="12.75">
      <c r="A231" s="61" t="s">
        <v>276</v>
      </c>
      <c r="B231" s="44">
        <f aca="true" t="shared" si="16" ref="B231:T231">AVERAGE(B216:B230)</f>
        <v>75.81333333333333</v>
      </c>
      <c r="C231" s="44">
        <f t="shared" si="16"/>
        <v>76.11333333333332</v>
      </c>
      <c r="D231" s="44">
        <f t="shared" si="16"/>
        <v>74.92</v>
      </c>
      <c r="E231" s="44">
        <f t="shared" si="16"/>
        <v>73.94000000000001</v>
      </c>
      <c r="F231" s="44">
        <f t="shared" si="16"/>
        <v>74.46666666666667</v>
      </c>
      <c r="G231" s="44">
        <f t="shared" si="16"/>
        <v>80.77333333333334</v>
      </c>
      <c r="H231" s="44">
        <f t="shared" si="16"/>
        <v>74.97333333333334</v>
      </c>
      <c r="I231" s="44">
        <f t="shared" si="16"/>
        <v>75.26</v>
      </c>
      <c r="J231" s="44">
        <f t="shared" si="16"/>
        <v>92.55333333333331</v>
      </c>
      <c r="K231" s="44">
        <f t="shared" si="16"/>
        <v>93.03333333333333</v>
      </c>
      <c r="L231" s="44">
        <f t="shared" si="16"/>
        <v>83.6</v>
      </c>
      <c r="M231" s="44">
        <f t="shared" si="16"/>
        <v>83.22666666666667</v>
      </c>
      <c r="N231" s="44">
        <f t="shared" si="16"/>
        <v>93.37999999999998</v>
      </c>
      <c r="O231" s="44">
        <f t="shared" si="16"/>
        <v>94.94000000000003</v>
      </c>
      <c r="P231" s="44">
        <f t="shared" si="16"/>
        <v>77.71333333333332</v>
      </c>
      <c r="Q231" s="44">
        <f t="shared" si="16"/>
        <v>73.07333333333334</v>
      </c>
      <c r="R231" s="44">
        <f t="shared" si="16"/>
        <v>81.15333333333334</v>
      </c>
      <c r="S231" s="44">
        <f t="shared" si="16"/>
        <v>84.75333333333333</v>
      </c>
      <c r="T231" s="44">
        <f t="shared" si="16"/>
        <v>75.95333333333333</v>
      </c>
    </row>
    <row r="232" spans="1:20" ht="12.75">
      <c r="A232" s="61" t="s">
        <v>277</v>
      </c>
      <c r="B232" s="44">
        <f aca="true" t="shared" si="17" ref="B232:T232">STDEV(B216:B230)</f>
        <v>0.49115994873090946</v>
      </c>
      <c r="C232" s="44">
        <f t="shared" si="17"/>
        <v>0.3852024823155709</v>
      </c>
      <c r="D232" s="44">
        <f t="shared" si="17"/>
        <v>0.5157518783292421</v>
      </c>
      <c r="E232" s="44">
        <f t="shared" si="17"/>
        <v>0.5288802186819463</v>
      </c>
      <c r="F232" s="44">
        <f t="shared" si="17"/>
        <v>0.4047338925895311</v>
      </c>
      <c r="G232" s="44">
        <f t="shared" si="17"/>
        <v>0.982319897462348</v>
      </c>
      <c r="H232" s="44">
        <f t="shared" si="17"/>
        <v>0.40614330100427093</v>
      </c>
      <c r="I232" s="44">
        <f t="shared" si="17"/>
        <v>0.5179630433575763</v>
      </c>
      <c r="J232" s="44">
        <f t="shared" si="17"/>
        <v>1.358500573988719</v>
      </c>
      <c r="K232" s="44">
        <f t="shared" si="17"/>
        <v>0.5563486402638754</v>
      </c>
      <c r="L232" s="44">
        <f t="shared" si="17"/>
        <v>0.5719640348343777</v>
      </c>
      <c r="M232" s="44">
        <f t="shared" si="17"/>
        <v>0.5848890818721204</v>
      </c>
      <c r="N232" s="44">
        <f t="shared" si="17"/>
        <v>2.434044253618601</v>
      </c>
      <c r="O232" s="44">
        <f t="shared" si="17"/>
        <v>0.5766900628314152</v>
      </c>
      <c r="P232" s="44">
        <f t="shared" si="17"/>
        <v>0.6266312046720197</v>
      </c>
      <c r="Q232" s="44">
        <f t="shared" si="17"/>
        <v>1.1621818561074455</v>
      </c>
      <c r="R232" s="44">
        <f t="shared" si="17"/>
        <v>0.8391038303436111</v>
      </c>
      <c r="S232" s="44">
        <f t="shared" si="17"/>
        <v>8.093460028819258</v>
      </c>
      <c r="T232" s="44">
        <f t="shared" si="17"/>
        <v>0.4290632099053525</v>
      </c>
    </row>
    <row r="233" spans="1:20" ht="12.75">
      <c r="A233" s="108"/>
      <c r="B233" s="109"/>
      <c r="C233" s="109"/>
      <c r="D233" s="109"/>
      <c r="E233" s="109"/>
      <c r="F233" s="109"/>
      <c r="G233" s="109"/>
      <c r="H233" s="109"/>
      <c r="I233" s="109"/>
      <c r="J233" s="109"/>
      <c r="K233" s="109"/>
      <c r="L233" s="109"/>
      <c r="M233" s="109"/>
      <c r="N233" s="109"/>
      <c r="O233" s="109"/>
      <c r="P233" s="109"/>
      <c r="Q233" s="109"/>
      <c r="R233" s="109"/>
      <c r="S233" s="109"/>
      <c r="T233" s="109"/>
    </row>
    <row r="235" spans="1:21" ht="63">
      <c r="A235" s="45" t="s">
        <v>147</v>
      </c>
      <c r="B235" s="46" t="s">
        <v>278</v>
      </c>
      <c r="C235" s="46" t="s">
        <v>279</v>
      </c>
      <c r="D235" s="46" t="s">
        <v>280</v>
      </c>
      <c r="E235" s="46" t="s">
        <v>298</v>
      </c>
      <c r="F235" s="46" t="s">
        <v>281</v>
      </c>
      <c r="G235" s="46" t="s">
        <v>282</v>
      </c>
      <c r="H235" s="46" t="s">
        <v>283</v>
      </c>
      <c r="I235" s="46" t="s">
        <v>284</v>
      </c>
      <c r="J235" s="46" t="s">
        <v>612</v>
      </c>
      <c r="K235" s="60" t="s">
        <v>613</v>
      </c>
      <c r="L235" s="60" t="s">
        <v>614</v>
      </c>
      <c r="M235" s="60" t="s">
        <v>615</v>
      </c>
      <c r="N235" s="60" t="s">
        <v>616</v>
      </c>
      <c r="O235" s="60" t="s">
        <v>617</v>
      </c>
      <c r="P235" s="60" t="s">
        <v>268</v>
      </c>
      <c r="Q235" s="60" t="s">
        <v>186</v>
      </c>
      <c r="R235" s="60" t="s">
        <v>269</v>
      </c>
      <c r="S235" s="60" t="s">
        <v>271</v>
      </c>
      <c r="T235" s="60" t="s">
        <v>267</v>
      </c>
      <c r="U235" s="60" t="s">
        <v>270</v>
      </c>
    </row>
    <row r="236" spans="1:10" ht="13.5" thickBot="1">
      <c r="A236" s="47" t="s">
        <v>285</v>
      </c>
      <c r="B236" s="48">
        <v>66</v>
      </c>
      <c r="C236" s="48">
        <v>68</v>
      </c>
      <c r="D236" s="48">
        <v>70</v>
      </c>
      <c r="E236" s="48">
        <v>67</v>
      </c>
      <c r="F236" s="48">
        <v>66</v>
      </c>
      <c r="G236" s="48">
        <v>70</v>
      </c>
      <c r="H236" s="48">
        <v>69.5</v>
      </c>
      <c r="I236" s="48">
        <v>67</v>
      </c>
      <c r="J236" s="48">
        <v>0</v>
      </c>
    </row>
    <row r="237" spans="1:21" ht="27" customHeight="1" thickTop="1">
      <c r="A237" s="168" t="s">
        <v>466</v>
      </c>
      <c r="B237" s="169"/>
      <c r="C237" s="169"/>
      <c r="D237" s="169"/>
      <c r="E237" s="169"/>
      <c r="F237" s="169"/>
      <c r="G237" s="169"/>
      <c r="H237" s="169"/>
      <c r="I237" s="169"/>
      <c r="J237" s="170"/>
      <c r="L237" s="168" t="s">
        <v>466</v>
      </c>
      <c r="M237" s="169"/>
      <c r="N237" s="169"/>
      <c r="O237" s="169"/>
      <c r="P237" s="169"/>
      <c r="Q237" s="169"/>
      <c r="R237" s="169"/>
      <c r="S237" s="169"/>
      <c r="T237" s="169"/>
      <c r="U237" s="170"/>
    </row>
    <row r="238" spans="1:17" ht="24" customHeight="1">
      <c r="A238" s="45" t="s">
        <v>287</v>
      </c>
      <c r="L238" s="167" t="s">
        <v>456</v>
      </c>
      <c r="M238" s="167"/>
      <c r="N238" s="167"/>
      <c r="O238" s="167"/>
      <c r="P238" s="167"/>
      <c r="Q238" s="167"/>
    </row>
    <row r="239" ht="14.25">
      <c r="A239" s="53" t="s">
        <v>457</v>
      </c>
    </row>
    <row r="240" ht="12.75">
      <c r="A240" s="45" t="s">
        <v>289</v>
      </c>
    </row>
    <row r="241" spans="1:20" ht="25.5">
      <c r="A241" s="102" t="s">
        <v>456</v>
      </c>
      <c r="B241" s="27">
        <v>75.9</v>
      </c>
      <c r="C241" s="27">
        <v>78.2</v>
      </c>
      <c r="D241" s="27">
        <v>74.8</v>
      </c>
      <c r="E241" s="27">
        <v>73.6</v>
      </c>
      <c r="F241" s="27">
        <v>75.4</v>
      </c>
      <c r="G241" s="27">
        <v>82.1</v>
      </c>
      <c r="H241" s="27">
        <v>74.8</v>
      </c>
      <c r="I241" s="27">
        <v>75.4</v>
      </c>
      <c r="J241" s="27">
        <v>81</v>
      </c>
      <c r="K241" s="46">
        <v>92.8</v>
      </c>
      <c r="L241" s="46">
        <v>81</v>
      </c>
      <c r="M241" s="46">
        <v>77.8</v>
      </c>
      <c r="N241" s="27">
        <v>90</v>
      </c>
      <c r="O241" s="27">
        <v>87.6</v>
      </c>
      <c r="P241" s="46">
        <v>77.4</v>
      </c>
      <c r="Q241" s="27">
        <v>73.9</v>
      </c>
      <c r="R241" s="27">
        <v>71.5</v>
      </c>
      <c r="S241" s="27">
        <v>80.3</v>
      </c>
      <c r="T241" s="46">
        <v>77.4</v>
      </c>
    </row>
    <row r="242" spans="2:20" ht="12.75">
      <c r="B242" s="27">
        <v>75.2</v>
      </c>
      <c r="C242" s="27">
        <v>77</v>
      </c>
      <c r="D242" s="27">
        <v>74.7</v>
      </c>
      <c r="E242" s="27">
        <v>74.3</v>
      </c>
      <c r="F242" s="27">
        <v>73.9</v>
      </c>
      <c r="G242" s="27">
        <v>82.3</v>
      </c>
      <c r="H242" s="27">
        <v>74.5</v>
      </c>
      <c r="I242" s="27">
        <v>73.9</v>
      </c>
      <c r="J242" s="27">
        <v>88</v>
      </c>
      <c r="K242" s="46">
        <v>93.2</v>
      </c>
      <c r="L242" s="46">
        <v>80.3</v>
      </c>
      <c r="M242" s="46">
        <v>77.5</v>
      </c>
      <c r="N242" s="27">
        <v>91.6</v>
      </c>
      <c r="O242" s="27">
        <v>90.4</v>
      </c>
      <c r="P242" s="46">
        <v>76.9</v>
      </c>
      <c r="Q242" s="27">
        <v>73.4</v>
      </c>
      <c r="R242" s="27">
        <v>69.9</v>
      </c>
      <c r="S242" s="27">
        <v>84.1</v>
      </c>
      <c r="T242" s="46">
        <v>76.9</v>
      </c>
    </row>
    <row r="243" spans="2:20" ht="12.75">
      <c r="B243" s="27">
        <v>75.4</v>
      </c>
      <c r="C243" s="27">
        <v>77.6</v>
      </c>
      <c r="D243" s="27">
        <v>74.8</v>
      </c>
      <c r="E243" s="27">
        <v>73.8</v>
      </c>
      <c r="F243" s="27">
        <v>75.1</v>
      </c>
      <c r="G243" s="27">
        <v>81.1</v>
      </c>
      <c r="H243" s="27">
        <v>75.2</v>
      </c>
      <c r="I243" s="27">
        <v>75.1</v>
      </c>
      <c r="J243" s="27">
        <v>88.8</v>
      </c>
      <c r="K243" s="46">
        <v>93.2</v>
      </c>
      <c r="L243" s="46">
        <v>80.2</v>
      </c>
      <c r="M243" s="46">
        <v>76.9</v>
      </c>
      <c r="N243" s="27">
        <v>91.7</v>
      </c>
      <c r="O243" s="27">
        <v>91.9</v>
      </c>
      <c r="P243" s="46">
        <v>77.3</v>
      </c>
      <c r="Q243" s="27">
        <v>73</v>
      </c>
      <c r="R243" s="27">
        <v>70.8</v>
      </c>
      <c r="S243" s="27">
        <v>82.4</v>
      </c>
      <c r="T243" s="46">
        <v>76.5</v>
      </c>
    </row>
    <row r="244" spans="2:20" ht="12.75">
      <c r="B244" s="27">
        <v>74.4</v>
      </c>
      <c r="C244" s="27">
        <v>77.4</v>
      </c>
      <c r="D244" s="27">
        <v>75</v>
      </c>
      <c r="E244" s="27">
        <v>73.5</v>
      </c>
      <c r="F244" s="27">
        <v>74.6</v>
      </c>
      <c r="G244" s="27">
        <v>82</v>
      </c>
      <c r="H244" s="27">
        <v>75.2</v>
      </c>
      <c r="I244" s="27">
        <v>75.1</v>
      </c>
      <c r="J244" s="27">
        <v>91.7</v>
      </c>
      <c r="K244" s="46">
        <v>92.3</v>
      </c>
      <c r="L244" s="46">
        <v>80.3</v>
      </c>
      <c r="M244" s="46">
        <v>77.7</v>
      </c>
      <c r="N244" s="27">
        <v>95.3</v>
      </c>
      <c r="O244" s="27">
        <v>90.5</v>
      </c>
      <c r="P244" s="46">
        <v>76.9</v>
      </c>
      <c r="Q244" s="27">
        <v>73.4</v>
      </c>
      <c r="R244" s="27">
        <v>70.6</v>
      </c>
      <c r="S244" s="27">
        <v>84.9</v>
      </c>
      <c r="T244" s="46">
        <v>76.5</v>
      </c>
    </row>
    <row r="245" spans="2:20" ht="12.75">
      <c r="B245" s="27">
        <v>75</v>
      </c>
      <c r="C245" s="27">
        <v>77.9</v>
      </c>
      <c r="D245" s="27">
        <v>74</v>
      </c>
      <c r="E245" s="27">
        <v>73.8</v>
      </c>
      <c r="F245" s="27">
        <v>73.9</v>
      </c>
      <c r="G245" s="27">
        <v>82.4</v>
      </c>
      <c r="H245" s="27">
        <v>74.7</v>
      </c>
      <c r="I245" s="27">
        <v>75.4</v>
      </c>
      <c r="J245" s="27">
        <v>91.7</v>
      </c>
      <c r="K245" s="46">
        <v>92</v>
      </c>
      <c r="L245" s="46">
        <v>80.4</v>
      </c>
      <c r="M245" s="46">
        <v>77.6</v>
      </c>
      <c r="N245" s="27">
        <v>94.4</v>
      </c>
      <c r="O245" s="27">
        <v>95.1</v>
      </c>
      <c r="P245" s="46">
        <v>76.9</v>
      </c>
      <c r="Q245" s="27">
        <v>73.5</v>
      </c>
      <c r="R245" s="27">
        <v>70.9</v>
      </c>
      <c r="S245" s="27">
        <v>82.9</v>
      </c>
      <c r="T245" s="46">
        <v>76.8</v>
      </c>
    </row>
    <row r="246" spans="2:20" ht="12.75">
      <c r="B246" s="27">
        <v>75.1</v>
      </c>
      <c r="C246" s="27">
        <v>77.9</v>
      </c>
      <c r="D246" s="27">
        <v>74.6</v>
      </c>
      <c r="E246" s="27">
        <v>74.1</v>
      </c>
      <c r="F246" s="27">
        <v>75</v>
      </c>
      <c r="G246" s="27">
        <v>83.1</v>
      </c>
      <c r="H246" s="27">
        <v>75</v>
      </c>
      <c r="I246" s="27">
        <v>74.6</v>
      </c>
      <c r="J246" s="27">
        <v>88.6</v>
      </c>
      <c r="K246" s="46">
        <v>92</v>
      </c>
      <c r="L246" s="46">
        <v>82.5</v>
      </c>
      <c r="M246" s="46">
        <v>78.4</v>
      </c>
      <c r="N246" s="27">
        <v>91.7</v>
      </c>
      <c r="O246" s="27">
        <v>89</v>
      </c>
      <c r="P246" s="46">
        <v>77.7</v>
      </c>
      <c r="Q246" s="27">
        <v>74.3</v>
      </c>
      <c r="R246" s="27">
        <v>76.4</v>
      </c>
      <c r="S246" s="27">
        <v>85.6</v>
      </c>
      <c r="T246" s="46">
        <v>77.5</v>
      </c>
    </row>
    <row r="247" spans="2:20" ht="12.75">
      <c r="B247" s="27">
        <v>75</v>
      </c>
      <c r="C247" s="27">
        <v>77.7</v>
      </c>
      <c r="D247" s="27">
        <v>74.8</v>
      </c>
      <c r="E247" s="27">
        <v>73.9</v>
      </c>
      <c r="F247" s="27">
        <v>74.8</v>
      </c>
      <c r="G247" s="27">
        <v>83</v>
      </c>
      <c r="H247" s="27">
        <v>74.6</v>
      </c>
      <c r="I247" s="27">
        <v>74.7</v>
      </c>
      <c r="J247" s="27">
        <v>84.4</v>
      </c>
      <c r="K247" s="46">
        <v>92.3</v>
      </c>
      <c r="L247" s="46">
        <v>82.8</v>
      </c>
      <c r="M247" s="46">
        <v>77.2</v>
      </c>
      <c r="N247" s="27">
        <v>91.3</v>
      </c>
      <c r="O247" s="27">
        <v>88.7</v>
      </c>
      <c r="P247" s="46">
        <v>77.8</v>
      </c>
      <c r="Q247" s="27">
        <v>74</v>
      </c>
      <c r="R247" s="27">
        <v>76.8</v>
      </c>
      <c r="S247" s="27">
        <v>84.9</v>
      </c>
      <c r="T247" s="46">
        <v>77.1</v>
      </c>
    </row>
    <row r="248" spans="2:20" ht="12.75">
      <c r="B248" s="27">
        <v>75.2</v>
      </c>
      <c r="C248" s="27">
        <v>77.9</v>
      </c>
      <c r="D248" s="27">
        <v>74.6</v>
      </c>
      <c r="E248" s="27">
        <v>72.9</v>
      </c>
      <c r="F248" s="27">
        <v>74.9</v>
      </c>
      <c r="G248" s="27">
        <v>82.9</v>
      </c>
      <c r="H248" s="27">
        <v>74.3</v>
      </c>
      <c r="I248" s="27">
        <v>74.3</v>
      </c>
      <c r="J248" s="27">
        <v>80.6</v>
      </c>
      <c r="K248" s="46">
        <v>91.9</v>
      </c>
      <c r="L248" s="46">
        <v>82.8</v>
      </c>
      <c r="M248" s="46">
        <v>79.5</v>
      </c>
      <c r="N248" s="27">
        <v>90.6</v>
      </c>
      <c r="O248" s="27">
        <v>88.4</v>
      </c>
      <c r="P248" s="46">
        <v>77.5</v>
      </c>
      <c r="Q248" s="27">
        <v>73.7</v>
      </c>
      <c r="R248" s="27">
        <v>76.8</v>
      </c>
      <c r="S248" s="27">
        <v>86</v>
      </c>
      <c r="T248" s="46">
        <v>75.4</v>
      </c>
    </row>
    <row r="249" spans="2:20" ht="12.75">
      <c r="B249" s="27">
        <v>75.4</v>
      </c>
      <c r="C249" s="27">
        <v>77.4</v>
      </c>
      <c r="D249" s="27">
        <v>74.6</v>
      </c>
      <c r="E249" s="27">
        <v>74.6</v>
      </c>
      <c r="F249" s="27">
        <v>75.1</v>
      </c>
      <c r="G249" s="27">
        <v>82.8</v>
      </c>
      <c r="H249" s="27">
        <v>74.7</v>
      </c>
      <c r="I249" s="27">
        <v>75</v>
      </c>
      <c r="J249" s="27">
        <v>87.7</v>
      </c>
      <c r="K249" s="46">
        <v>91.2</v>
      </c>
      <c r="L249" s="46">
        <v>82.4</v>
      </c>
      <c r="M249" s="46">
        <v>79.5</v>
      </c>
      <c r="N249" s="27">
        <v>95.8</v>
      </c>
      <c r="O249" s="27">
        <v>92.8</v>
      </c>
      <c r="P249" s="46">
        <v>77.7</v>
      </c>
      <c r="Q249" s="27">
        <v>73.9</v>
      </c>
      <c r="R249" s="27">
        <v>74.2</v>
      </c>
      <c r="S249" s="27">
        <v>88.7</v>
      </c>
      <c r="T249" s="46">
        <v>77.4</v>
      </c>
    </row>
    <row r="250" spans="2:20" ht="12.75">
      <c r="B250" s="27">
        <v>75</v>
      </c>
      <c r="C250" s="27">
        <v>77.2</v>
      </c>
      <c r="D250" s="27">
        <v>75</v>
      </c>
      <c r="E250" s="27">
        <v>73.9</v>
      </c>
      <c r="F250" s="27">
        <v>74.8</v>
      </c>
      <c r="G250" s="27">
        <v>82.9</v>
      </c>
      <c r="H250" s="27">
        <v>74.7</v>
      </c>
      <c r="I250" s="27">
        <v>74.8</v>
      </c>
      <c r="J250" s="27">
        <v>81</v>
      </c>
      <c r="K250" s="46">
        <v>91.3</v>
      </c>
      <c r="L250" s="46">
        <v>82.4</v>
      </c>
      <c r="M250" s="46">
        <v>80.1</v>
      </c>
      <c r="N250" s="27">
        <v>95.8</v>
      </c>
      <c r="O250" s="27">
        <v>92.3</v>
      </c>
      <c r="P250" s="46">
        <v>77.7</v>
      </c>
      <c r="Q250" s="27">
        <v>73.6</v>
      </c>
      <c r="R250" s="27">
        <v>76.8</v>
      </c>
      <c r="S250" s="27">
        <v>88.7</v>
      </c>
      <c r="T250" s="46">
        <v>76.5</v>
      </c>
    </row>
    <row r="251" spans="1:20" ht="12.75">
      <c r="A251" s="61" t="s">
        <v>276</v>
      </c>
      <c r="B251" s="44">
        <f aca="true" t="shared" si="18" ref="B251:T251">AVERAGE(B241:B250)</f>
        <v>75.16</v>
      </c>
      <c r="C251" s="44">
        <f t="shared" si="18"/>
        <v>77.62</v>
      </c>
      <c r="D251" s="44">
        <f t="shared" si="18"/>
        <v>74.69</v>
      </c>
      <c r="E251" s="44">
        <f t="shared" si="18"/>
        <v>73.84</v>
      </c>
      <c r="F251" s="44">
        <f t="shared" si="18"/>
        <v>74.74999999999999</v>
      </c>
      <c r="G251" s="44">
        <f t="shared" si="18"/>
        <v>82.46</v>
      </c>
      <c r="H251" s="44">
        <f t="shared" si="18"/>
        <v>74.77000000000001</v>
      </c>
      <c r="I251" s="44">
        <f t="shared" si="18"/>
        <v>74.83</v>
      </c>
      <c r="J251" s="44">
        <f t="shared" si="18"/>
        <v>86.35</v>
      </c>
      <c r="K251" s="44">
        <f t="shared" si="18"/>
        <v>92.22</v>
      </c>
      <c r="L251" s="44">
        <f t="shared" si="18"/>
        <v>81.50999999999999</v>
      </c>
      <c r="M251" s="44">
        <f t="shared" si="18"/>
        <v>78.22</v>
      </c>
      <c r="N251" s="44">
        <f t="shared" si="18"/>
        <v>92.82</v>
      </c>
      <c r="O251" s="44">
        <v>92.3</v>
      </c>
      <c r="P251" s="44">
        <f t="shared" si="18"/>
        <v>77.38000000000001</v>
      </c>
      <c r="Q251" s="44">
        <f t="shared" si="18"/>
        <v>73.67</v>
      </c>
      <c r="R251" s="44">
        <f>AVERAGE(R241:R250)</f>
        <v>73.47</v>
      </c>
      <c r="S251" s="44">
        <f t="shared" si="18"/>
        <v>84.85000000000001</v>
      </c>
      <c r="T251" s="44">
        <f t="shared" si="18"/>
        <v>76.8</v>
      </c>
    </row>
    <row r="252" spans="1:20" ht="12.75">
      <c r="A252" s="61" t="s">
        <v>277</v>
      </c>
      <c r="B252" s="44">
        <f>STDEV(B241:B250)</f>
        <v>0.3835506630305432</v>
      </c>
      <c r="C252" s="44">
        <f aca="true" t="shared" si="19" ref="C252:T252">STDEV(C241:C250)</f>
        <v>0.37058512292456697</v>
      </c>
      <c r="D252" s="44">
        <f t="shared" si="19"/>
        <v>0.28460498941502915</v>
      </c>
      <c r="E252" s="44">
        <f t="shared" si="19"/>
        <v>0.4623610902514211</v>
      </c>
      <c r="F252" s="44">
        <f t="shared" si="19"/>
        <v>0.4972144630081529</v>
      </c>
      <c r="G252" s="44">
        <f t="shared" si="19"/>
        <v>0.6168017870009577</v>
      </c>
      <c r="H252" s="44">
        <f t="shared" si="19"/>
        <v>0.29078437983253486</v>
      </c>
      <c r="I252" s="44">
        <f t="shared" si="19"/>
        <v>0.4762119042811825</v>
      </c>
      <c r="J252" s="44">
        <f t="shared" si="19"/>
        <v>4.307164573900826</v>
      </c>
      <c r="K252" s="44">
        <f t="shared" si="19"/>
        <v>0.6957010852393489</v>
      </c>
      <c r="L252" s="44">
        <f t="shared" si="19"/>
        <v>1.1560949595758196</v>
      </c>
      <c r="M252" s="44">
        <f t="shared" si="19"/>
        <v>1.1043348928446497</v>
      </c>
      <c r="N252" s="44">
        <f t="shared" si="19"/>
        <v>2.250827008506602</v>
      </c>
      <c r="O252" s="44">
        <f t="shared" si="19"/>
        <v>2.3494916707898246</v>
      </c>
      <c r="P252" s="44">
        <f t="shared" si="19"/>
        <v>0.3645392830525607</v>
      </c>
      <c r="Q252" s="44">
        <f t="shared" si="19"/>
        <v>0.37133393177716656</v>
      </c>
      <c r="R252" s="44">
        <f>STDEV(R241:R250)</f>
        <v>2.9996481275127054</v>
      </c>
      <c r="S252" s="44">
        <f t="shared" si="19"/>
        <v>2.63744404890588</v>
      </c>
      <c r="T252" s="44">
        <f t="shared" si="19"/>
        <v>0.6271629240743033</v>
      </c>
    </row>
    <row r="253" spans="1:20" ht="12.75">
      <c r="A253" s="108"/>
      <c r="B253" s="109"/>
      <c r="C253" s="109"/>
      <c r="D253" s="109"/>
      <c r="E253" s="109"/>
      <c r="F253" s="109"/>
      <c r="G253" s="109"/>
      <c r="H253" s="109"/>
      <c r="I253" s="109"/>
      <c r="J253" s="109"/>
      <c r="K253" s="109"/>
      <c r="L253" s="109"/>
      <c r="M253" s="109"/>
      <c r="N253" s="109"/>
      <c r="O253" s="109"/>
      <c r="P253" s="109"/>
      <c r="Q253" s="109"/>
      <c r="R253" s="109"/>
      <c r="S253" s="109"/>
      <c r="T253" s="109"/>
    </row>
    <row r="254" spans="1:20" ht="12.75">
      <c r="A254" s="108"/>
      <c r="B254" s="109"/>
      <c r="C254" s="109"/>
      <c r="D254" s="109"/>
      <c r="E254" s="109"/>
      <c r="F254" s="109"/>
      <c r="G254" s="109"/>
      <c r="H254" s="109"/>
      <c r="I254" s="109"/>
      <c r="J254" s="109"/>
      <c r="K254" s="109"/>
      <c r="L254" s="109"/>
      <c r="M254" s="109"/>
      <c r="N254" s="109"/>
      <c r="O254" s="109"/>
      <c r="P254" s="109"/>
      <c r="Q254" s="109"/>
      <c r="R254" s="109"/>
      <c r="S254" s="109"/>
      <c r="T254" s="109"/>
    </row>
    <row r="255" spans="1:20" ht="12.75">
      <c r="A255" s="108"/>
      <c r="B255" s="109"/>
      <c r="C255" s="109"/>
      <c r="D255" s="109"/>
      <c r="E255" s="109"/>
      <c r="F255" s="109"/>
      <c r="G255" s="109"/>
      <c r="H255" s="109"/>
      <c r="I255" s="109"/>
      <c r="J255" s="109"/>
      <c r="K255" s="109"/>
      <c r="L255" s="109"/>
      <c r="M255" s="109"/>
      <c r="N255" s="109"/>
      <c r="O255" s="109"/>
      <c r="P255" s="109"/>
      <c r="Q255" s="109"/>
      <c r="R255" s="109"/>
      <c r="S255" s="109"/>
      <c r="T255" s="109"/>
    </row>
    <row r="256" spans="1:20" ht="12.75">
      <c r="A256" s="108"/>
      <c r="B256" s="109"/>
      <c r="C256" s="109"/>
      <c r="D256" s="109"/>
      <c r="E256" s="109"/>
      <c r="F256" s="109"/>
      <c r="G256" s="109"/>
      <c r="H256" s="109"/>
      <c r="I256" s="109"/>
      <c r="J256" s="109"/>
      <c r="K256" s="109"/>
      <c r="L256" s="109"/>
      <c r="M256" s="109"/>
      <c r="N256" s="109"/>
      <c r="O256" s="109"/>
      <c r="P256" s="109"/>
      <c r="Q256" s="109"/>
      <c r="R256" s="109"/>
      <c r="S256" s="109"/>
      <c r="T256" s="109"/>
    </row>
    <row r="257" spans="1:20" ht="12.75">
      <c r="A257" s="108"/>
      <c r="B257" s="109"/>
      <c r="C257" s="109"/>
      <c r="D257" s="109"/>
      <c r="E257" s="109"/>
      <c r="F257" s="109"/>
      <c r="G257" s="109"/>
      <c r="H257" s="109"/>
      <c r="I257" s="109"/>
      <c r="J257" s="109"/>
      <c r="K257" s="109"/>
      <c r="L257" s="109"/>
      <c r="M257" s="109"/>
      <c r="N257" s="109"/>
      <c r="O257" s="109"/>
      <c r="P257" s="109"/>
      <c r="Q257" s="109"/>
      <c r="R257" s="109"/>
      <c r="S257" s="109"/>
      <c r="T257" s="109"/>
    </row>
    <row r="258" spans="1:20" ht="12.75">
      <c r="A258" s="108"/>
      <c r="B258" s="109"/>
      <c r="C258" s="109"/>
      <c r="D258" s="109"/>
      <c r="E258" s="109"/>
      <c r="F258" s="109"/>
      <c r="G258" s="109"/>
      <c r="H258" s="109"/>
      <c r="I258" s="109"/>
      <c r="J258" s="109"/>
      <c r="K258" s="109"/>
      <c r="L258" s="109"/>
      <c r="M258" s="109"/>
      <c r="N258" s="109"/>
      <c r="O258" s="109"/>
      <c r="P258" s="109"/>
      <c r="Q258" s="109"/>
      <c r="R258" s="109"/>
      <c r="S258" s="109"/>
      <c r="T258" s="109"/>
    </row>
    <row r="261" spans="1:21" ht="63">
      <c r="A261" s="45" t="s">
        <v>147</v>
      </c>
      <c r="B261" s="46" t="s">
        <v>278</v>
      </c>
      <c r="C261" s="46" t="s">
        <v>279</v>
      </c>
      <c r="D261" s="46" t="s">
        <v>280</v>
      </c>
      <c r="E261" s="46" t="s">
        <v>298</v>
      </c>
      <c r="F261" s="46" t="s">
        <v>281</v>
      </c>
      <c r="G261" s="46" t="s">
        <v>282</v>
      </c>
      <c r="H261" s="46" t="s">
        <v>283</v>
      </c>
      <c r="I261" s="46" t="s">
        <v>284</v>
      </c>
      <c r="J261" s="46" t="s">
        <v>612</v>
      </c>
      <c r="K261" s="60" t="s">
        <v>613</v>
      </c>
      <c r="L261" s="60" t="s">
        <v>614</v>
      </c>
      <c r="M261" s="60" t="s">
        <v>615</v>
      </c>
      <c r="N261" s="60" t="s">
        <v>616</v>
      </c>
      <c r="O261" s="60" t="s">
        <v>617</v>
      </c>
      <c r="P261" s="60" t="s">
        <v>268</v>
      </c>
      <c r="Q261" s="60" t="s">
        <v>186</v>
      </c>
      <c r="R261" s="60" t="s">
        <v>269</v>
      </c>
      <c r="S261" s="60" t="s">
        <v>271</v>
      </c>
      <c r="T261" s="60" t="s">
        <v>267</v>
      </c>
      <c r="U261" s="60" t="s">
        <v>270</v>
      </c>
    </row>
    <row r="262" spans="1:10" ht="13.5" thickBot="1">
      <c r="A262" s="47" t="s">
        <v>285</v>
      </c>
      <c r="B262" s="48">
        <v>66</v>
      </c>
      <c r="C262" s="48">
        <v>68</v>
      </c>
      <c r="D262" s="48">
        <v>70</v>
      </c>
      <c r="E262" s="48">
        <v>67</v>
      </c>
      <c r="F262" s="48">
        <v>66</v>
      </c>
      <c r="G262" s="48">
        <v>70</v>
      </c>
      <c r="H262" s="48">
        <v>69.5</v>
      </c>
      <c r="I262" s="48">
        <v>67</v>
      </c>
      <c r="J262" s="48">
        <v>0</v>
      </c>
    </row>
    <row r="263" spans="1:10" ht="18.75" customHeight="1" thickTop="1">
      <c r="A263" s="168" t="s">
        <v>468</v>
      </c>
      <c r="B263" s="169"/>
      <c r="C263" s="169"/>
      <c r="D263" s="169"/>
      <c r="E263" s="169"/>
      <c r="F263" s="169"/>
      <c r="G263" s="169"/>
      <c r="H263" s="169"/>
      <c r="I263" s="169"/>
      <c r="J263" s="170"/>
    </row>
    <row r="264" spans="1:10" ht="12.75">
      <c r="A264" s="45" t="s">
        <v>445</v>
      </c>
      <c r="B264" s="51"/>
      <c r="C264" s="51"/>
      <c r="D264" s="51"/>
      <c r="E264" s="51"/>
      <c r="F264" s="51"/>
      <c r="G264" s="51"/>
      <c r="H264" s="51"/>
      <c r="I264" s="51"/>
      <c r="J264" s="52"/>
    </row>
    <row r="265" spans="1:10" ht="14.25">
      <c r="A265" s="53" t="s">
        <v>288</v>
      </c>
      <c r="B265" s="51"/>
      <c r="C265" s="51"/>
      <c r="D265" s="51"/>
      <c r="E265" s="51"/>
      <c r="F265" s="51"/>
      <c r="G265" s="51"/>
      <c r="H265" s="51"/>
      <c r="I265" s="51"/>
      <c r="J265" s="52"/>
    </row>
    <row r="266" spans="1:10" ht="12.75">
      <c r="A266" s="45" t="s">
        <v>289</v>
      </c>
      <c r="B266" s="54"/>
      <c r="C266" s="54"/>
      <c r="D266" s="54"/>
      <c r="E266" s="54"/>
      <c r="F266" s="54"/>
      <c r="G266" s="54"/>
      <c r="H266" s="54"/>
      <c r="I266" s="54"/>
      <c r="J266" s="54"/>
    </row>
    <row r="267" spans="1:20" ht="12.75">
      <c r="A267" s="20" t="s">
        <v>454</v>
      </c>
      <c r="B267" s="27">
        <v>69.5</v>
      </c>
      <c r="C267" s="27">
        <v>69</v>
      </c>
      <c r="D267" s="27">
        <v>70</v>
      </c>
      <c r="E267" s="27">
        <v>68.3</v>
      </c>
      <c r="F267" s="27">
        <v>65.2</v>
      </c>
      <c r="G267" s="27">
        <v>74.3</v>
      </c>
      <c r="H267" s="27">
        <v>67.9</v>
      </c>
      <c r="I267" s="27">
        <v>63.4</v>
      </c>
      <c r="J267" s="27">
        <v>53.5</v>
      </c>
      <c r="K267" s="46">
        <v>49.2</v>
      </c>
      <c r="L267" s="46">
        <v>59.8</v>
      </c>
      <c r="M267" s="46">
        <v>42.9</v>
      </c>
      <c r="N267" s="27">
        <v>54.3</v>
      </c>
      <c r="O267" s="27">
        <v>51</v>
      </c>
      <c r="P267" s="46">
        <v>65.6</v>
      </c>
      <c r="Q267" s="27">
        <v>51.5</v>
      </c>
      <c r="R267" s="27">
        <v>52.7</v>
      </c>
      <c r="S267" s="27">
        <v>30.1</v>
      </c>
      <c r="T267" s="46">
        <v>54.7</v>
      </c>
    </row>
    <row r="268" spans="2:20" ht="12.75">
      <c r="B268" s="27">
        <v>69.1</v>
      </c>
      <c r="C268" s="27">
        <v>68.9</v>
      </c>
      <c r="D268" s="27">
        <v>69.8</v>
      </c>
      <c r="E268" s="27">
        <v>68</v>
      </c>
      <c r="F268" s="27">
        <v>65.1</v>
      </c>
      <c r="G268" s="27">
        <v>73.9</v>
      </c>
      <c r="H268" s="27">
        <v>67.3</v>
      </c>
      <c r="I268" s="27">
        <v>62.8</v>
      </c>
      <c r="J268" s="27">
        <v>53.2</v>
      </c>
      <c r="K268" s="46">
        <v>48.9</v>
      </c>
      <c r="L268" s="46">
        <v>60.1</v>
      </c>
      <c r="M268" s="46">
        <v>42.3</v>
      </c>
      <c r="N268" s="27">
        <v>53.8</v>
      </c>
      <c r="O268" s="27">
        <v>51.2</v>
      </c>
      <c r="P268" s="46">
        <v>65.4</v>
      </c>
      <c r="Q268" s="27">
        <v>51.8</v>
      </c>
      <c r="R268" s="27">
        <v>52.5</v>
      </c>
      <c r="S268" s="27">
        <v>28.2</v>
      </c>
      <c r="T268" s="46">
        <v>54.5</v>
      </c>
    </row>
    <row r="269" spans="2:20" ht="12.75">
      <c r="B269" s="27">
        <v>69.1</v>
      </c>
      <c r="C269" s="27">
        <v>69.1</v>
      </c>
      <c r="D269" s="27">
        <v>69.9</v>
      </c>
      <c r="E269" s="27">
        <v>68</v>
      </c>
      <c r="F269" s="27">
        <v>65.3</v>
      </c>
      <c r="G269" s="27">
        <v>73.6</v>
      </c>
      <c r="H269" s="27">
        <v>67.1</v>
      </c>
      <c r="I269" s="27">
        <v>63.1</v>
      </c>
      <c r="J269" s="27">
        <v>53.8</v>
      </c>
      <c r="K269" s="46">
        <v>49</v>
      </c>
      <c r="L269" s="46">
        <v>59.8</v>
      </c>
      <c r="M269" s="46">
        <v>42.9</v>
      </c>
      <c r="N269" s="27">
        <v>53.5</v>
      </c>
      <c r="O269" s="27">
        <v>51.4</v>
      </c>
      <c r="P269" s="46">
        <v>65.7</v>
      </c>
      <c r="Q269" s="27">
        <v>51.9</v>
      </c>
      <c r="R269" s="27">
        <v>52.4</v>
      </c>
      <c r="S269" s="27">
        <v>28.7</v>
      </c>
      <c r="T269" s="46">
        <v>55.3</v>
      </c>
    </row>
    <row r="270" spans="2:20" ht="12.75">
      <c r="B270" s="27">
        <v>69</v>
      </c>
      <c r="C270" s="27">
        <v>68.7</v>
      </c>
      <c r="D270" s="27">
        <v>70</v>
      </c>
      <c r="E270" s="27">
        <v>68</v>
      </c>
      <c r="F270" s="27">
        <v>65.4</v>
      </c>
      <c r="G270" s="27">
        <v>73.2</v>
      </c>
      <c r="H270" s="27">
        <v>67.3</v>
      </c>
      <c r="I270" s="27">
        <v>62.9</v>
      </c>
      <c r="J270" s="27">
        <v>53.6</v>
      </c>
      <c r="K270" s="46">
        <v>49</v>
      </c>
      <c r="L270" s="46">
        <v>59.9</v>
      </c>
      <c r="M270" s="46">
        <v>42.4</v>
      </c>
      <c r="N270" s="27">
        <v>53.1</v>
      </c>
      <c r="O270" s="27">
        <v>51.2</v>
      </c>
      <c r="P270" s="46">
        <v>65.7</v>
      </c>
      <c r="Q270" s="27">
        <v>51.2</v>
      </c>
      <c r="R270" s="27">
        <v>52.7</v>
      </c>
      <c r="S270" s="27">
        <v>29</v>
      </c>
      <c r="T270" s="46">
        <v>54.7</v>
      </c>
    </row>
    <row r="271" spans="2:20" ht="12.75">
      <c r="B271" s="27">
        <v>68.8</v>
      </c>
      <c r="C271" s="27">
        <v>69.1</v>
      </c>
      <c r="D271" s="27">
        <v>69.9</v>
      </c>
      <c r="E271" s="27">
        <v>68.2</v>
      </c>
      <c r="F271" s="27">
        <v>65.4</v>
      </c>
      <c r="G271" s="27">
        <v>73.7</v>
      </c>
      <c r="H271" s="27">
        <v>67.1</v>
      </c>
      <c r="I271" s="27">
        <v>62.9</v>
      </c>
      <c r="J271" s="27">
        <v>53.7</v>
      </c>
      <c r="K271" s="46">
        <v>48.7</v>
      </c>
      <c r="L271" s="46">
        <v>59.8</v>
      </c>
      <c r="M271" s="46">
        <v>42.7</v>
      </c>
      <c r="N271" s="27">
        <v>53.4</v>
      </c>
      <c r="O271" s="27">
        <v>51.3</v>
      </c>
      <c r="P271" s="46">
        <v>65.5</v>
      </c>
      <c r="Q271" s="27">
        <v>51.9</v>
      </c>
      <c r="R271" s="27">
        <v>52</v>
      </c>
      <c r="S271" s="27">
        <v>29.5</v>
      </c>
      <c r="T271" s="46">
        <v>55.2</v>
      </c>
    </row>
    <row r="272" spans="2:20" ht="12.75">
      <c r="B272" s="27">
        <v>67.7</v>
      </c>
      <c r="C272" s="27">
        <v>69.5</v>
      </c>
      <c r="D272" s="27">
        <v>70.4</v>
      </c>
      <c r="E272" s="27">
        <v>67.8</v>
      </c>
      <c r="F272" s="27">
        <v>65.7</v>
      </c>
      <c r="G272" s="27">
        <v>74.2</v>
      </c>
      <c r="H272" s="27">
        <v>68</v>
      </c>
      <c r="I272" s="27">
        <v>62.8</v>
      </c>
      <c r="J272" s="27">
        <v>52.7</v>
      </c>
      <c r="K272" s="46">
        <v>50.4</v>
      </c>
      <c r="L272" s="46">
        <v>59.9</v>
      </c>
      <c r="M272" s="46">
        <v>43.1</v>
      </c>
      <c r="N272" s="27">
        <v>53.2</v>
      </c>
      <c r="O272" s="27">
        <v>50.9</v>
      </c>
      <c r="P272" s="46">
        <v>65.5</v>
      </c>
      <c r="Q272" s="27">
        <v>51</v>
      </c>
      <c r="R272" s="27">
        <v>51.7</v>
      </c>
      <c r="S272" s="27">
        <v>29.3</v>
      </c>
      <c r="T272" s="46">
        <v>53.9</v>
      </c>
    </row>
    <row r="273" spans="2:20" ht="12.75">
      <c r="B273" s="27">
        <v>67.5</v>
      </c>
      <c r="C273" s="27">
        <v>68.8</v>
      </c>
      <c r="D273" s="27">
        <v>70.2</v>
      </c>
      <c r="E273" s="27">
        <v>67.6</v>
      </c>
      <c r="F273" s="27">
        <v>65.3</v>
      </c>
      <c r="G273" s="27">
        <v>73.8</v>
      </c>
      <c r="H273" s="27">
        <v>67.2</v>
      </c>
      <c r="I273" s="27">
        <v>62.7</v>
      </c>
      <c r="J273" s="27">
        <v>52.1</v>
      </c>
      <c r="K273" s="46">
        <v>49.4</v>
      </c>
      <c r="L273" s="46">
        <v>59.8</v>
      </c>
      <c r="M273" s="46">
        <v>43.5</v>
      </c>
      <c r="N273" s="27">
        <v>53.5</v>
      </c>
      <c r="O273" s="27">
        <v>50.5</v>
      </c>
      <c r="P273" s="46">
        <v>65.5</v>
      </c>
      <c r="Q273" s="27">
        <v>51.2</v>
      </c>
      <c r="R273" s="27">
        <v>50.7</v>
      </c>
      <c r="S273" s="27">
        <v>28.8</v>
      </c>
      <c r="T273" s="46">
        <v>54.4</v>
      </c>
    </row>
    <row r="274" spans="2:20" ht="12.75">
      <c r="B274" s="27">
        <v>67.5</v>
      </c>
      <c r="C274" s="27">
        <v>69.1</v>
      </c>
      <c r="D274" s="27">
        <v>70</v>
      </c>
      <c r="E274" s="27">
        <v>67.7</v>
      </c>
      <c r="F274" s="27">
        <v>65.5</v>
      </c>
      <c r="G274" s="27">
        <v>73.5</v>
      </c>
      <c r="H274" s="27">
        <v>67</v>
      </c>
      <c r="I274" s="27">
        <v>62.7</v>
      </c>
      <c r="J274" s="27">
        <v>52.1</v>
      </c>
      <c r="K274" s="46">
        <v>49.9</v>
      </c>
      <c r="L274" s="46">
        <v>59.9</v>
      </c>
      <c r="M274" s="46">
        <v>43.8</v>
      </c>
      <c r="N274" s="27">
        <v>53.2</v>
      </c>
      <c r="O274" s="27">
        <v>50.3</v>
      </c>
      <c r="P274" s="46">
        <v>65.3</v>
      </c>
      <c r="Q274" s="27">
        <v>51.2</v>
      </c>
      <c r="R274" s="27">
        <v>49.9</v>
      </c>
      <c r="S274" s="27">
        <v>29.8</v>
      </c>
      <c r="T274" s="46">
        <v>54</v>
      </c>
    </row>
    <row r="275" spans="2:20" ht="12.75">
      <c r="B275" s="27">
        <v>67</v>
      </c>
      <c r="C275" s="27">
        <v>69.1</v>
      </c>
      <c r="D275" s="27">
        <v>70.1</v>
      </c>
      <c r="E275" s="27">
        <v>68.3</v>
      </c>
      <c r="F275" s="27">
        <v>65.2</v>
      </c>
      <c r="G275" s="27">
        <v>73.9</v>
      </c>
      <c r="H275" s="27">
        <v>66.9</v>
      </c>
      <c r="I275" s="27">
        <v>62.2</v>
      </c>
      <c r="J275" s="27">
        <v>52.1</v>
      </c>
      <c r="K275" s="46">
        <v>50</v>
      </c>
      <c r="L275" s="46">
        <v>60.2</v>
      </c>
      <c r="M275" s="46">
        <v>42.9</v>
      </c>
      <c r="N275" s="27">
        <v>54.6</v>
      </c>
      <c r="O275" s="27">
        <v>51.3</v>
      </c>
      <c r="P275" s="46">
        <v>65.4</v>
      </c>
      <c r="Q275" s="27">
        <v>50.9</v>
      </c>
      <c r="R275" s="27">
        <v>52.1</v>
      </c>
      <c r="S275" s="27">
        <v>30.1</v>
      </c>
      <c r="T275" s="46">
        <v>54.2</v>
      </c>
    </row>
    <row r="276" spans="2:20" ht="12.75">
      <c r="B276" s="27">
        <v>67.2</v>
      </c>
      <c r="C276" s="27">
        <v>69</v>
      </c>
      <c r="D276" s="27">
        <v>69.8</v>
      </c>
      <c r="E276" s="27">
        <v>68.2</v>
      </c>
      <c r="F276" s="27">
        <v>65.2</v>
      </c>
      <c r="G276" s="27">
        <v>73.7</v>
      </c>
      <c r="H276" s="27">
        <v>66.8</v>
      </c>
      <c r="I276" s="27">
        <v>62.5</v>
      </c>
      <c r="J276" s="27">
        <v>51.8</v>
      </c>
      <c r="K276" s="46">
        <v>50.1</v>
      </c>
      <c r="L276" s="46">
        <v>60.1</v>
      </c>
      <c r="M276" s="46">
        <v>44.5</v>
      </c>
      <c r="N276" s="27">
        <v>53.5</v>
      </c>
      <c r="O276" s="27">
        <v>50.4</v>
      </c>
      <c r="P276" s="46">
        <v>65.4</v>
      </c>
      <c r="Q276" s="27">
        <v>50.3</v>
      </c>
      <c r="R276" s="27">
        <v>52.1</v>
      </c>
      <c r="S276" s="27">
        <v>29.9</v>
      </c>
      <c r="T276" s="46">
        <v>54.1</v>
      </c>
    </row>
    <row r="277" spans="2:20" ht="12.75">
      <c r="B277" s="27">
        <v>67.2</v>
      </c>
      <c r="C277" s="27">
        <v>68.9</v>
      </c>
      <c r="D277" s="27">
        <v>70.5</v>
      </c>
      <c r="E277" s="27">
        <v>68.3</v>
      </c>
      <c r="F277" s="27">
        <v>65.7</v>
      </c>
      <c r="G277" s="27">
        <v>74.2</v>
      </c>
      <c r="H277" s="27">
        <v>66.8</v>
      </c>
      <c r="I277" s="27">
        <v>62.5</v>
      </c>
      <c r="J277" s="27">
        <v>53.5</v>
      </c>
      <c r="K277" s="46">
        <v>50.5</v>
      </c>
      <c r="L277" s="46">
        <v>60</v>
      </c>
      <c r="M277" s="46">
        <v>44.1</v>
      </c>
      <c r="N277" s="27">
        <v>52.4</v>
      </c>
      <c r="O277" s="27">
        <v>50.9</v>
      </c>
      <c r="P277" s="46">
        <v>66.5</v>
      </c>
      <c r="Q277" s="27">
        <v>50.1</v>
      </c>
      <c r="R277" s="27">
        <v>52</v>
      </c>
      <c r="S277" s="27">
        <v>27.5</v>
      </c>
      <c r="T277" s="46">
        <v>53</v>
      </c>
    </row>
    <row r="278" spans="2:20" ht="12.75">
      <c r="B278" s="27">
        <v>66.9</v>
      </c>
      <c r="C278" s="27">
        <v>68.4</v>
      </c>
      <c r="D278" s="27">
        <v>70</v>
      </c>
      <c r="E278" s="27">
        <v>68</v>
      </c>
      <c r="F278" s="27">
        <v>65.5</v>
      </c>
      <c r="G278" s="27">
        <v>73.5</v>
      </c>
      <c r="H278" s="27">
        <v>66.2</v>
      </c>
      <c r="I278" s="27">
        <v>62.3</v>
      </c>
      <c r="J278" s="27">
        <v>53.1</v>
      </c>
      <c r="K278" s="46">
        <v>50.4</v>
      </c>
      <c r="L278" s="46">
        <v>59.9</v>
      </c>
      <c r="M278" s="46">
        <v>43.1</v>
      </c>
      <c r="N278" s="27">
        <v>52.6</v>
      </c>
      <c r="O278" s="27">
        <v>51.3</v>
      </c>
      <c r="P278" s="46">
        <v>66.4</v>
      </c>
      <c r="Q278" s="27">
        <v>51</v>
      </c>
      <c r="R278" s="27">
        <v>52.4</v>
      </c>
      <c r="S278" s="27">
        <v>27.5</v>
      </c>
      <c r="T278" s="46">
        <v>53.5</v>
      </c>
    </row>
    <row r="279" spans="2:20" ht="12.75">
      <c r="B279" s="27">
        <v>66.5</v>
      </c>
      <c r="C279" s="27">
        <v>68.3</v>
      </c>
      <c r="D279" s="27">
        <v>69.8</v>
      </c>
      <c r="E279" s="27">
        <v>68</v>
      </c>
      <c r="F279" s="27">
        <v>65.5</v>
      </c>
      <c r="G279" s="27">
        <v>73.3</v>
      </c>
      <c r="H279" s="27">
        <v>65.8</v>
      </c>
      <c r="I279" s="27">
        <v>62.3</v>
      </c>
      <c r="J279" s="27">
        <v>52.8</v>
      </c>
      <c r="K279" s="46">
        <v>50.7</v>
      </c>
      <c r="L279" s="46">
        <v>59.9</v>
      </c>
      <c r="M279" s="46">
        <v>42.6</v>
      </c>
      <c r="N279" s="27">
        <v>52.4</v>
      </c>
      <c r="O279" s="27">
        <v>51.1</v>
      </c>
      <c r="P279" s="46">
        <v>66.4</v>
      </c>
      <c r="Q279" s="27">
        <v>51</v>
      </c>
      <c r="R279" s="27">
        <v>51.6</v>
      </c>
      <c r="S279" s="27">
        <v>28.8</v>
      </c>
      <c r="T279" s="46">
        <v>53.5</v>
      </c>
    </row>
    <row r="280" spans="2:20" ht="12.75">
      <c r="B280" s="27">
        <v>67.1</v>
      </c>
      <c r="C280" s="27">
        <v>68</v>
      </c>
      <c r="D280" s="27">
        <v>70</v>
      </c>
      <c r="E280" s="27">
        <v>68.4</v>
      </c>
      <c r="F280" s="27">
        <v>65.7</v>
      </c>
      <c r="G280" s="27">
        <v>73.2</v>
      </c>
      <c r="H280" s="27">
        <v>65.7</v>
      </c>
      <c r="I280" s="27">
        <v>62.2</v>
      </c>
      <c r="J280" s="27">
        <v>53.4</v>
      </c>
      <c r="K280" s="46">
        <v>51</v>
      </c>
      <c r="L280" s="46">
        <v>60.2</v>
      </c>
      <c r="M280" s="46">
        <v>43.5</v>
      </c>
      <c r="N280" s="27">
        <v>52.5</v>
      </c>
      <c r="O280" s="27">
        <v>51.9</v>
      </c>
      <c r="P280" s="46">
        <v>66.4</v>
      </c>
      <c r="Q280" s="27">
        <v>49.9</v>
      </c>
      <c r="R280" s="27">
        <v>52.4</v>
      </c>
      <c r="S280" s="27">
        <v>29.3</v>
      </c>
      <c r="T280" s="46">
        <v>53.2</v>
      </c>
    </row>
    <row r="281" spans="2:20" ht="12.75">
      <c r="B281" s="27">
        <v>67.2</v>
      </c>
      <c r="C281" s="27">
        <v>68.8</v>
      </c>
      <c r="D281" s="27">
        <v>69.8</v>
      </c>
      <c r="E281" s="27">
        <v>68.3</v>
      </c>
      <c r="F281" s="27">
        <v>66.1</v>
      </c>
      <c r="G281" s="27">
        <v>73.8</v>
      </c>
      <c r="H281" s="27">
        <v>65.9</v>
      </c>
      <c r="I281" s="27">
        <v>62.5</v>
      </c>
      <c r="J281" s="27">
        <v>52.7</v>
      </c>
      <c r="K281" s="46">
        <v>50.8</v>
      </c>
      <c r="L281" s="46">
        <v>59.7</v>
      </c>
      <c r="M281" s="46">
        <v>43.5</v>
      </c>
      <c r="N281" s="27">
        <v>52.7</v>
      </c>
      <c r="O281" s="27">
        <v>50.9</v>
      </c>
      <c r="P281" s="46">
        <v>66.3</v>
      </c>
      <c r="Q281" s="27">
        <v>51.3</v>
      </c>
      <c r="R281" s="27">
        <v>52.7</v>
      </c>
      <c r="S281" s="27">
        <v>30.2</v>
      </c>
      <c r="T281" s="46">
        <v>54.1</v>
      </c>
    </row>
    <row r="282" spans="1:20" ht="12.75">
      <c r="A282" s="61" t="s">
        <v>276</v>
      </c>
      <c r="B282" s="44">
        <f aca="true" t="shared" si="20" ref="B282:T282">AVERAGE(B267:B281)</f>
        <v>67.82000000000001</v>
      </c>
      <c r="C282" s="44">
        <f t="shared" si="20"/>
        <v>68.84666666666665</v>
      </c>
      <c r="D282" s="44">
        <f t="shared" si="20"/>
        <v>70.01333333333334</v>
      </c>
      <c r="E282" s="44">
        <f t="shared" si="20"/>
        <v>68.07333333333332</v>
      </c>
      <c r="F282" s="44">
        <f t="shared" si="20"/>
        <v>65.45333333333335</v>
      </c>
      <c r="G282" s="44">
        <f t="shared" si="20"/>
        <v>73.72</v>
      </c>
      <c r="H282" s="44">
        <f t="shared" si="20"/>
        <v>66.86666666666665</v>
      </c>
      <c r="I282" s="44">
        <f t="shared" si="20"/>
        <v>62.65333333333333</v>
      </c>
      <c r="J282" s="44">
        <f t="shared" si="20"/>
        <v>52.940000000000005</v>
      </c>
      <c r="K282" s="44">
        <f t="shared" si="20"/>
        <v>49.86666666666666</v>
      </c>
      <c r="L282" s="44">
        <f t="shared" si="20"/>
        <v>59.93333333333333</v>
      </c>
      <c r="M282" s="44">
        <f t="shared" si="20"/>
        <v>43.186666666666675</v>
      </c>
      <c r="N282" s="44">
        <f>AVERAGE(N267:N281)</f>
        <v>53.24666666666666</v>
      </c>
      <c r="O282" s="44">
        <f t="shared" si="20"/>
        <v>51.03999999999999</v>
      </c>
      <c r="P282" s="44">
        <f t="shared" si="20"/>
        <v>65.79999999999998</v>
      </c>
      <c r="Q282" s="44">
        <f t="shared" si="20"/>
        <v>51.07999999999999</v>
      </c>
      <c r="R282" s="44">
        <f t="shared" si="20"/>
        <v>51.99333333333333</v>
      </c>
      <c r="S282" s="44">
        <f t="shared" si="20"/>
        <v>29.113333333333337</v>
      </c>
      <c r="T282" s="44">
        <f t="shared" si="20"/>
        <v>54.15333333333333</v>
      </c>
    </row>
    <row r="283" spans="1:20" ht="12.75">
      <c r="A283" s="61" t="s">
        <v>277</v>
      </c>
      <c r="B283" s="44">
        <f aca="true" t="shared" si="21" ref="B283:T283">STDEV(B267:B281)</f>
        <v>0.9857556927112726</v>
      </c>
      <c r="C283" s="44">
        <f t="shared" si="21"/>
        <v>0.3758165712682774</v>
      </c>
      <c r="D283" s="44">
        <f t="shared" si="21"/>
        <v>0.2133630931623602</v>
      </c>
      <c r="E283" s="44">
        <f t="shared" si="21"/>
        <v>0.24043611170022725</v>
      </c>
      <c r="F283" s="44">
        <f t="shared" si="21"/>
        <v>0.2642149197294408</v>
      </c>
      <c r="G283" s="44">
        <f t="shared" si="21"/>
        <v>0.3488757453825285</v>
      </c>
      <c r="H283" s="44">
        <f t="shared" si="21"/>
        <v>0.6996597812693202</v>
      </c>
      <c r="I283" s="44">
        <f t="shared" si="21"/>
        <v>0.34406533156103136</v>
      </c>
      <c r="J283" s="44">
        <f t="shared" si="21"/>
        <v>0.6674043537675253</v>
      </c>
      <c r="K283" s="44">
        <f t="shared" si="21"/>
        <v>0.7724420150844015</v>
      </c>
      <c r="L283" s="44">
        <f t="shared" si="21"/>
        <v>0.15430334996209336</v>
      </c>
      <c r="M283" s="44">
        <f t="shared" si="21"/>
        <v>0.6254902838877877</v>
      </c>
      <c r="N283" s="44">
        <f>STDEV(N267:N281)</f>
        <v>0.6653319973272437</v>
      </c>
      <c r="O283" s="44">
        <f t="shared" si="21"/>
        <v>0.41713307229241375</v>
      </c>
      <c r="P283" s="44">
        <f t="shared" si="21"/>
        <v>0.453557367614304</v>
      </c>
      <c r="Q283" s="44">
        <f t="shared" si="21"/>
        <v>0.6061588664955637</v>
      </c>
      <c r="R283" s="44">
        <f t="shared" si="21"/>
        <v>0.7823651564939017</v>
      </c>
      <c r="S283" s="44">
        <f t="shared" si="21"/>
        <v>0.8806382966483358</v>
      </c>
      <c r="T283" s="44">
        <f t="shared" si="21"/>
        <v>0.6749250399296972</v>
      </c>
    </row>
    <row r="286" spans="1:21" ht="63">
      <c r="A286" s="45" t="s">
        <v>147</v>
      </c>
      <c r="B286" s="46" t="s">
        <v>278</v>
      </c>
      <c r="C286" s="46" t="s">
        <v>279</v>
      </c>
      <c r="D286" s="46" t="s">
        <v>280</v>
      </c>
      <c r="E286" s="46" t="s">
        <v>298</v>
      </c>
      <c r="F286" s="46" t="s">
        <v>281</v>
      </c>
      <c r="G286" s="46" t="s">
        <v>282</v>
      </c>
      <c r="H286" s="46" t="s">
        <v>283</v>
      </c>
      <c r="I286" s="46" t="s">
        <v>284</v>
      </c>
      <c r="J286" s="46" t="s">
        <v>612</v>
      </c>
      <c r="K286" s="60" t="s">
        <v>613</v>
      </c>
      <c r="L286" s="60" t="s">
        <v>614</v>
      </c>
      <c r="M286" s="60" t="s">
        <v>615</v>
      </c>
      <c r="N286" s="60" t="s">
        <v>616</v>
      </c>
      <c r="O286" s="60" t="s">
        <v>617</v>
      </c>
      <c r="P286" s="60" t="s">
        <v>268</v>
      </c>
      <c r="Q286" s="60" t="s">
        <v>186</v>
      </c>
      <c r="R286" s="60" t="s">
        <v>269</v>
      </c>
      <c r="S286" s="60" t="s">
        <v>271</v>
      </c>
      <c r="T286" s="60" t="s">
        <v>267</v>
      </c>
      <c r="U286" s="60" t="s">
        <v>270</v>
      </c>
    </row>
    <row r="287" spans="1:10" ht="13.5" thickBot="1">
      <c r="A287" s="47" t="s">
        <v>285</v>
      </c>
      <c r="B287" s="48">
        <v>66</v>
      </c>
      <c r="C287" s="48">
        <v>68</v>
      </c>
      <c r="D287" s="48">
        <v>70</v>
      </c>
      <c r="E287" s="48">
        <v>67</v>
      </c>
      <c r="F287" s="48">
        <v>66</v>
      </c>
      <c r="G287" s="48">
        <v>70</v>
      </c>
      <c r="H287" s="48">
        <v>69.5</v>
      </c>
      <c r="I287" s="48">
        <v>67</v>
      </c>
      <c r="J287" s="48">
        <v>0</v>
      </c>
    </row>
    <row r="288" spans="1:21" ht="27" customHeight="1" thickTop="1">
      <c r="A288" s="168" t="s">
        <v>467</v>
      </c>
      <c r="B288" s="169"/>
      <c r="C288" s="169"/>
      <c r="D288" s="169"/>
      <c r="E288" s="169"/>
      <c r="F288" s="169"/>
      <c r="G288" s="169"/>
      <c r="H288" s="169"/>
      <c r="I288" s="169"/>
      <c r="J288" s="170"/>
      <c r="L288" s="168" t="s">
        <v>467</v>
      </c>
      <c r="M288" s="169"/>
      <c r="N288" s="169"/>
      <c r="O288" s="169"/>
      <c r="P288" s="169"/>
      <c r="Q288" s="169"/>
      <c r="R288" s="169"/>
      <c r="S288" s="169"/>
      <c r="T288" s="169"/>
      <c r="U288" s="170"/>
    </row>
    <row r="289" spans="1:17" ht="27.75" customHeight="1">
      <c r="A289" s="45" t="s">
        <v>287</v>
      </c>
      <c r="L289" s="167" t="s">
        <v>455</v>
      </c>
      <c r="M289" s="167"/>
      <c r="N289" s="167"/>
      <c r="O289" s="167"/>
      <c r="P289" s="167"/>
      <c r="Q289" s="167"/>
    </row>
    <row r="290" ht="14.25">
      <c r="A290" s="53" t="s">
        <v>288</v>
      </c>
    </row>
    <row r="291" ht="12.75">
      <c r="A291" s="45" t="s">
        <v>289</v>
      </c>
    </row>
    <row r="292" spans="1:20" ht="25.5">
      <c r="A292" s="102" t="s">
        <v>455</v>
      </c>
      <c r="B292" s="27">
        <v>73.9</v>
      </c>
      <c r="C292" s="27">
        <v>75.8</v>
      </c>
      <c r="D292" s="27">
        <v>74.6</v>
      </c>
      <c r="E292" s="27">
        <v>73.6</v>
      </c>
      <c r="F292" s="27">
        <v>72.9</v>
      </c>
      <c r="G292" s="27">
        <v>80.6</v>
      </c>
      <c r="H292" s="27">
        <v>72.5</v>
      </c>
      <c r="I292" s="27">
        <v>73.6</v>
      </c>
      <c r="J292" s="27">
        <v>93.3</v>
      </c>
      <c r="K292" s="46">
        <v>88</v>
      </c>
      <c r="L292" s="46">
        <v>79.6</v>
      </c>
      <c r="M292" s="46">
        <v>80</v>
      </c>
      <c r="N292" s="27">
        <v>93.2</v>
      </c>
      <c r="O292" s="27">
        <v>95.4</v>
      </c>
      <c r="P292" s="46">
        <v>77.7</v>
      </c>
      <c r="Q292" s="27">
        <v>70.8</v>
      </c>
      <c r="R292" s="27">
        <v>81.3</v>
      </c>
      <c r="S292" s="27">
        <v>82.8</v>
      </c>
      <c r="T292" s="46">
        <v>74</v>
      </c>
    </row>
    <row r="293" spans="2:20" ht="12.75">
      <c r="B293" s="27">
        <v>73.4</v>
      </c>
      <c r="C293" s="27">
        <v>75.4</v>
      </c>
      <c r="D293" s="27">
        <v>73.7</v>
      </c>
      <c r="E293" s="27">
        <v>73.3</v>
      </c>
      <c r="F293" s="27">
        <v>72</v>
      </c>
      <c r="G293" s="27">
        <v>78.7</v>
      </c>
      <c r="H293" s="27">
        <v>72.6</v>
      </c>
      <c r="I293" s="27">
        <v>73.1</v>
      </c>
      <c r="J293" s="27">
        <v>93.4</v>
      </c>
      <c r="K293" s="46">
        <v>87.7</v>
      </c>
      <c r="L293" s="46">
        <v>79.8</v>
      </c>
      <c r="M293" s="46">
        <v>79.6</v>
      </c>
      <c r="N293" s="27">
        <v>93</v>
      </c>
      <c r="O293" s="27">
        <v>95.3</v>
      </c>
      <c r="P293" s="46">
        <v>76.8</v>
      </c>
      <c r="Q293" s="27">
        <v>70.7</v>
      </c>
      <c r="R293" s="27">
        <v>81.7</v>
      </c>
      <c r="S293" s="27">
        <v>86.6</v>
      </c>
      <c r="T293" s="46">
        <v>73.9</v>
      </c>
    </row>
    <row r="294" spans="2:20" ht="12.75">
      <c r="B294" s="27">
        <v>73.7</v>
      </c>
      <c r="C294" s="27">
        <v>75.3</v>
      </c>
      <c r="D294" s="27">
        <v>73.9</v>
      </c>
      <c r="E294" s="27">
        <v>73.5</v>
      </c>
      <c r="F294" s="27">
        <v>72.6</v>
      </c>
      <c r="G294" s="27">
        <v>79</v>
      </c>
      <c r="H294" s="27">
        <v>72.5</v>
      </c>
      <c r="I294" s="27">
        <v>73.4</v>
      </c>
      <c r="J294" s="27">
        <v>93.2</v>
      </c>
      <c r="K294" s="46">
        <v>87.3</v>
      </c>
      <c r="L294" s="46">
        <v>80</v>
      </c>
      <c r="M294" s="46">
        <v>80.2</v>
      </c>
      <c r="N294" s="27">
        <v>93.5</v>
      </c>
      <c r="O294" s="27">
        <v>95.1</v>
      </c>
      <c r="P294" s="46">
        <v>77.5</v>
      </c>
      <c r="Q294" s="27">
        <v>70.4</v>
      </c>
      <c r="R294" s="27">
        <v>81.8</v>
      </c>
      <c r="S294" s="27">
        <v>86.4</v>
      </c>
      <c r="T294" s="46">
        <v>73.6</v>
      </c>
    </row>
    <row r="295" spans="2:20" ht="12.75">
      <c r="B295" s="27">
        <v>73.4</v>
      </c>
      <c r="C295" s="27">
        <v>74.6</v>
      </c>
      <c r="D295" s="27">
        <v>74.1</v>
      </c>
      <c r="E295" s="27">
        <v>73.4</v>
      </c>
      <c r="F295" s="27">
        <v>72</v>
      </c>
      <c r="G295" s="27">
        <v>79.6</v>
      </c>
      <c r="H295" s="27">
        <v>72.5</v>
      </c>
      <c r="I295" s="27">
        <v>73.8</v>
      </c>
      <c r="J295" s="27">
        <v>93.1</v>
      </c>
      <c r="K295" s="46">
        <v>89.5</v>
      </c>
      <c r="L295" s="46">
        <v>79.6</v>
      </c>
      <c r="M295" s="46">
        <v>79.9</v>
      </c>
      <c r="N295" s="27">
        <v>93.8</v>
      </c>
      <c r="O295" s="27">
        <v>95.4</v>
      </c>
      <c r="P295" s="46">
        <v>76.6</v>
      </c>
      <c r="Q295" s="27">
        <v>71.2</v>
      </c>
      <c r="R295" s="27">
        <v>81.2</v>
      </c>
      <c r="S295" s="27">
        <v>76.4</v>
      </c>
      <c r="T295" s="46">
        <v>73.3</v>
      </c>
    </row>
    <row r="296" spans="2:20" ht="12.75">
      <c r="B296" s="27">
        <v>73.3</v>
      </c>
      <c r="C296" s="27">
        <v>75.3</v>
      </c>
      <c r="D296" s="27">
        <v>73.9</v>
      </c>
      <c r="E296" s="27">
        <v>72.7</v>
      </c>
      <c r="F296" s="27">
        <v>73</v>
      </c>
      <c r="G296" s="27">
        <v>80.2</v>
      </c>
      <c r="H296" s="27">
        <v>72.1</v>
      </c>
      <c r="I296" s="27">
        <v>73.2</v>
      </c>
      <c r="J296" s="27">
        <v>93.3</v>
      </c>
      <c r="K296" s="46">
        <v>89.6</v>
      </c>
      <c r="L296" s="46">
        <v>79.5</v>
      </c>
      <c r="M296" s="46">
        <v>80.2</v>
      </c>
      <c r="N296" s="27">
        <v>93.3</v>
      </c>
      <c r="O296" s="27">
        <v>95.4</v>
      </c>
      <c r="P296" s="46">
        <v>76.8</v>
      </c>
      <c r="Q296" s="27">
        <v>70.6</v>
      </c>
      <c r="R296" s="27">
        <v>81.5</v>
      </c>
      <c r="S296" s="27">
        <v>76.4</v>
      </c>
      <c r="T296" s="46">
        <v>73.4</v>
      </c>
    </row>
    <row r="297" spans="2:20" ht="12.75">
      <c r="B297" s="27">
        <v>74.9</v>
      </c>
      <c r="C297" s="27">
        <v>74.9</v>
      </c>
      <c r="D297" s="27">
        <v>74.7</v>
      </c>
      <c r="E297" s="27">
        <v>73.7</v>
      </c>
      <c r="F297" s="27">
        <v>72.7</v>
      </c>
      <c r="G297" s="27">
        <v>81</v>
      </c>
      <c r="H297" s="27">
        <v>73.7</v>
      </c>
      <c r="I297" s="27">
        <v>73.5</v>
      </c>
      <c r="J297" s="27">
        <v>92.3</v>
      </c>
      <c r="K297" s="46">
        <v>91.3</v>
      </c>
      <c r="L297" s="46">
        <v>80</v>
      </c>
      <c r="M297" s="46">
        <v>81</v>
      </c>
      <c r="N297" s="27">
        <v>93.8</v>
      </c>
      <c r="O297" s="27">
        <v>89.5</v>
      </c>
      <c r="P297" s="46">
        <v>76.4</v>
      </c>
      <c r="Q297" s="27">
        <v>72.5</v>
      </c>
      <c r="R297" s="27">
        <v>82.3</v>
      </c>
      <c r="S297" s="27">
        <v>77.5</v>
      </c>
      <c r="T297" s="46">
        <v>73.4</v>
      </c>
    </row>
    <row r="298" spans="2:20" ht="12.75">
      <c r="B298" s="27">
        <v>73.9</v>
      </c>
      <c r="C298" s="27">
        <v>72.9</v>
      </c>
      <c r="D298" s="27">
        <v>74</v>
      </c>
      <c r="E298" s="27">
        <v>73</v>
      </c>
      <c r="F298" s="27">
        <v>72</v>
      </c>
      <c r="G298" s="27">
        <v>81.2</v>
      </c>
      <c r="H298" s="27">
        <v>73.4</v>
      </c>
      <c r="I298" s="27">
        <v>72.6</v>
      </c>
      <c r="J298" s="27">
        <v>92.3</v>
      </c>
      <c r="K298" s="46">
        <v>91.1</v>
      </c>
      <c r="L298" s="46">
        <v>79.4</v>
      </c>
      <c r="M298" s="46">
        <v>80.5</v>
      </c>
      <c r="N298" s="27">
        <v>94.3</v>
      </c>
      <c r="O298" s="27">
        <v>89.7</v>
      </c>
      <c r="P298" s="46">
        <v>76</v>
      </c>
      <c r="Q298" s="27">
        <v>72.5</v>
      </c>
      <c r="R298" s="27">
        <v>82</v>
      </c>
      <c r="S298" s="27">
        <v>77.5</v>
      </c>
      <c r="T298" s="46">
        <v>73.2</v>
      </c>
    </row>
    <row r="299" spans="2:20" ht="12.75">
      <c r="B299" s="27">
        <v>74.6</v>
      </c>
      <c r="C299" s="27">
        <v>74.6</v>
      </c>
      <c r="D299" s="27">
        <v>74</v>
      </c>
      <c r="E299" s="27">
        <v>73.2</v>
      </c>
      <c r="F299" s="27">
        <v>72.3</v>
      </c>
      <c r="G299" s="27">
        <v>80.4</v>
      </c>
      <c r="H299" s="27">
        <v>73.4</v>
      </c>
      <c r="I299" s="27">
        <v>73.3</v>
      </c>
      <c r="J299" s="27">
        <v>92.3</v>
      </c>
      <c r="K299" s="46">
        <v>91</v>
      </c>
      <c r="L299" s="46">
        <v>78.4</v>
      </c>
      <c r="M299" s="46">
        <v>79.1</v>
      </c>
      <c r="N299" s="27">
        <v>93.1</v>
      </c>
      <c r="O299" s="27">
        <v>89.3</v>
      </c>
      <c r="P299" s="46">
        <v>76.8</v>
      </c>
      <c r="Q299" s="27">
        <v>71.9</v>
      </c>
      <c r="R299" s="27">
        <v>81.4</v>
      </c>
      <c r="S299" s="27">
        <v>79.5</v>
      </c>
      <c r="T299" s="46">
        <v>71.8</v>
      </c>
    </row>
    <row r="300" spans="2:20" ht="12.75">
      <c r="B300" s="27">
        <v>74.9</v>
      </c>
      <c r="C300" s="27">
        <v>74.2</v>
      </c>
      <c r="D300" s="27">
        <v>73.9</v>
      </c>
      <c r="E300" s="27">
        <v>72.7</v>
      </c>
      <c r="F300" s="27">
        <v>72</v>
      </c>
      <c r="G300" s="27">
        <v>81.1</v>
      </c>
      <c r="H300" s="27">
        <v>72.8</v>
      </c>
      <c r="I300" s="27">
        <v>72.7</v>
      </c>
      <c r="J300" s="27">
        <v>91.8</v>
      </c>
      <c r="K300" s="46">
        <v>91.7</v>
      </c>
      <c r="L300" s="46">
        <v>80</v>
      </c>
      <c r="M300" s="46">
        <v>81</v>
      </c>
      <c r="N300" s="27">
        <v>94.4</v>
      </c>
      <c r="O300" s="27">
        <v>95.4</v>
      </c>
      <c r="P300" s="46">
        <v>76.1</v>
      </c>
      <c r="Q300" s="27">
        <v>72.1</v>
      </c>
      <c r="R300" s="27">
        <v>81.1</v>
      </c>
      <c r="S300" s="27">
        <v>83.1</v>
      </c>
      <c r="T300" s="46">
        <v>73</v>
      </c>
    </row>
    <row r="301" spans="2:20" ht="12.75">
      <c r="B301" s="27">
        <v>75</v>
      </c>
      <c r="C301" s="27">
        <v>75.4</v>
      </c>
      <c r="D301" s="27">
        <v>73.9</v>
      </c>
      <c r="E301" s="27">
        <v>73.1</v>
      </c>
      <c r="F301" s="27">
        <v>72.2</v>
      </c>
      <c r="G301" s="27">
        <v>81</v>
      </c>
      <c r="H301" s="27">
        <v>73.4</v>
      </c>
      <c r="I301" s="27">
        <v>73</v>
      </c>
      <c r="J301" s="27">
        <v>92.3</v>
      </c>
      <c r="K301" s="46">
        <v>91.3</v>
      </c>
      <c r="L301" s="46">
        <v>79.7</v>
      </c>
      <c r="M301" s="46">
        <v>80.5</v>
      </c>
      <c r="N301" s="27">
        <v>92.4</v>
      </c>
      <c r="O301" s="27">
        <v>94.7</v>
      </c>
      <c r="P301" s="46">
        <v>76.1</v>
      </c>
      <c r="Q301" s="27">
        <v>72.4</v>
      </c>
      <c r="R301" s="27">
        <v>82</v>
      </c>
      <c r="S301" s="27">
        <v>84.3</v>
      </c>
      <c r="T301" s="46">
        <v>73.3</v>
      </c>
    </row>
    <row r="302" spans="2:20" ht="12.75">
      <c r="B302" s="27">
        <v>73.9</v>
      </c>
      <c r="C302" s="27">
        <v>75.7</v>
      </c>
      <c r="D302" s="27">
        <v>74.4</v>
      </c>
      <c r="E302" s="27">
        <v>73.5</v>
      </c>
      <c r="F302" s="27">
        <v>72.4</v>
      </c>
      <c r="G302" s="27">
        <v>81</v>
      </c>
      <c r="H302" s="27">
        <v>73.9</v>
      </c>
      <c r="I302" s="27">
        <v>73.7</v>
      </c>
      <c r="J302" s="27">
        <v>93.2</v>
      </c>
      <c r="K302" s="46">
        <v>90.9</v>
      </c>
      <c r="L302" s="46">
        <v>80.9</v>
      </c>
      <c r="M302" s="46">
        <v>79.2</v>
      </c>
      <c r="N302" s="27">
        <v>91.6</v>
      </c>
      <c r="O302" s="27">
        <v>94.4</v>
      </c>
      <c r="P302" s="46">
        <v>76.1</v>
      </c>
      <c r="Q302" s="27">
        <v>72.9</v>
      </c>
      <c r="R302" s="27">
        <v>82.3</v>
      </c>
      <c r="S302" s="27">
        <v>85.9</v>
      </c>
      <c r="T302" s="46">
        <v>73.7</v>
      </c>
    </row>
    <row r="303" spans="2:20" ht="12.75">
      <c r="B303" s="27">
        <v>72.6</v>
      </c>
      <c r="C303" s="27">
        <v>75.4</v>
      </c>
      <c r="D303" s="27">
        <v>74.2</v>
      </c>
      <c r="E303" s="27">
        <v>73.3</v>
      </c>
      <c r="F303" s="27">
        <v>72</v>
      </c>
      <c r="G303" s="27">
        <v>79.4</v>
      </c>
      <c r="H303" s="27">
        <v>73.9</v>
      </c>
      <c r="I303" s="27">
        <v>72.5</v>
      </c>
      <c r="J303" s="27">
        <v>92.4</v>
      </c>
      <c r="K303" s="46">
        <v>90.4</v>
      </c>
      <c r="L303" s="46">
        <v>80.2</v>
      </c>
      <c r="M303" s="46">
        <v>79.1</v>
      </c>
      <c r="N303" s="27">
        <v>91.3</v>
      </c>
      <c r="O303" s="27">
        <v>94.5</v>
      </c>
      <c r="P303" s="46">
        <v>74.3</v>
      </c>
      <c r="Q303" s="27">
        <v>72.5</v>
      </c>
      <c r="R303" s="27">
        <v>81.4</v>
      </c>
      <c r="S303" s="27">
        <v>86.3</v>
      </c>
      <c r="T303" s="46">
        <v>73.7</v>
      </c>
    </row>
    <row r="304" spans="2:20" ht="12.75">
      <c r="B304" s="27">
        <v>73.3</v>
      </c>
      <c r="C304" s="27">
        <v>75.9</v>
      </c>
      <c r="D304" s="27">
        <v>74.3</v>
      </c>
      <c r="E304" s="27">
        <v>73.4</v>
      </c>
      <c r="F304" s="27">
        <v>72.6</v>
      </c>
      <c r="G304" s="27">
        <v>79.9</v>
      </c>
      <c r="H304" s="27">
        <v>73.9</v>
      </c>
      <c r="I304" s="27">
        <v>73.5</v>
      </c>
      <c r="J304" s="27">
        <v>92.7</v>
      </c>
      <c r="K304" s="46">
        <v>90.2</v>
      </c>
      <c r="L304" s="46">
        <v>80.3</v>
      </c>
      <c r="M304" s="46">
        <v>78.7</v>
      </c>
      <c r="N304" s="27">
        <v>93.6</v>
      </c>
      <c r="O304" s="27">
        <v>94</v>
      </c>
      <c r="P304" s="46">
        <v>75.7</v>
      </c>
      <c r="Q304" s="27">
        <v>72.1</v>
      </c>
      <c r="R304" s="27">
        <v>81</v>
      </c>
      <c r="S304" s="27">
        <v>85.2</v>
      </c>
      <c r="T304" s="46">
        <v>72.9</v>
      </c>
    </row>
    <row r="305" spans="2:20" ht="12.75">
      <c r="B305" s="27">
        <v>73.4</v>
      </c>
      <c r="C305" s="27">
        <v>75</v>
      </c>
      <c r="D305" s="27">
        <v>74</v>
      </c>
      <c r="E305" s="27">
        <v>72.9</v>
      </c>
      <c r="F305" s="27">
        <v>72.2</v>
      </c>
      <c r="G305" s="27">
        <v>79.4</v>
      </c>
      <c r="H305" s="27">
        <v>74</v>
      </c>
      <c r="I305" s="27">
        <v>73</v>
      </c>
      <c r="J305" s="27">
        <v>93.7</v>
      </c>
      <c r="K305" s="46">
        <v>92.8</v>
      </c>
      <c r="L305" s="46">
        <v>80.8</v>
      </c>
      <c r="M305" s="46">
        <v>78.6</v>
      </c>
      <c r="N305" s="27">
        <v>90.2</v>
      </c>
      <c r="O305" s="27">
        <v>95.1</v>
      </c>
      <c r="P305" s="46">
        <v>75.3</v>
      </c>
      <c r="Q305" s="27">
        <v>72.4</v>
      </c>
      <c r="R305" s="27">
        <v>82.1</v>
      </c>
      <c r="S305" s="27">
        <v>88</v>
      </c>
      <c r="T305" s="46">
        <v>73.3</v>
      </c>
    </row>
    <row r="306" spans="2:20" ht="12.75">
      <c r="B306" s="27">
        <v>73.4</v>
      </c>
      <c r="C306" s="27">
        <v>75.8</v>
      </c>
      <c r="D306" s="27">
        <v>73.6</v>
      </c>
      <c r="E306" s="27">
        <v>72.9</v>
      </c>
      <c r="F306" s="27">
        <v>72</v>
      </c>
      <c r="G306" s="27">
        <v>79.9</v>
      </c>
      <c r="H306" s="27">
        <v>73.7</v>
      </c>
      <c r="I306" s="27">
        <v>73.1</v>
      </c>
      <c r="J306" s="27">
        <v>93.3</v>
      </c>
      <c r="K306" s="46">
        <v>92.3</v>
      </c>
      <c r="L306" s="46">
        <v>80.8</v>
      </c>
      <c r="M306" s="46">
        <v>78.6</v>
      </c>
      <c r="N306" s="27">
        <v>93.7</v>
      </c>
      <c r="O306" s="27">
        <v>95.1</v>
      </c>
      <c r="P306" s="46">
        <v>75.4</v>
      </c>
      <c r="Q306" s="27">
        <v>72.7</v>
      </c>
      <c r="R306" s="27">
        <v>82</v>
      </c>
      <c r="S306" s="27">
        <v>86.3</v>
      </c>
      <c r="T306" s="46">
        <v>72.6</v>
      </c>
    </row>
    <row r="307" spans="1:20" ht="12.75">
      <c r="A307" s="61" t="s">
        <v>276</v>
      </c>
      <c r="B307" s="44">
        <f aca="true" t="shared" si="22" ref="B307:T307">AVERAGE(B292:B306)</f>
        <v>73.84</v>
      </c>
      <c r="C307" s="44">
        <f t="shared" si="22"/>
        <v>75.08</v>
      </c>
      <c r="D307" s="44">
        <f t="shared" si="22"/>
        <v>74.07999999999998</v>
      </c>
      <c r="E307" s="44">
        <f t="shared" si="22"/>
        <v>73.21333333333334</v>
      </c>
      <c r="F307" s="44">
        <f>AVERAGE(F292:F306)</f>
        <v>72.32666666666667</v>
      </c>
      <c r="G307" s="44">
        <f t="shared" si="22"/>
        <v>80.16000000000001</v>
      </c>
      <c r="H307" s="44">
        <f t="shared" si="22"/>
        <v>73.22</v>
      </c>
      <c r="I307" s="44">
        <f t="shared" si="22"/>
        <v>73.2</v>
      </c>
      <c r="J307" s="44">
        <f t="shared" si="22"/>
        <v>92.83999999999999</v>
      </c>
      <c r="K307" s="44">
        <f t="shared" si="22"/>
        <v>90.33999999999999</v>
      </c>
      <c r="L307" s="44">
        <f t="shared" si="22"/>
        <v>79.93333333333334</v>
      </c>
      <c r="M307" s="44">
        <f t="shared" si="22"/>
        <v>79.74666666666667</v>
      </c>
      <c r="N307" s="44">
        <f t="shared" si="22"/>
        <v>93.01333333333332</v>
      </c>
      <c r="O307" s="44">
        <f t="shared" si="22"/>
        <v>93.88666666666664</v>
      </c>
      <c r="P307" s="44">
        <f t="shared" si="22"/>
        <v>76.24000000000001</v>
      </c>
      <c r="Q307" s="44">
        <f>AVERAGE(Q292:Q306)</f>
        <v>71.84666666666666</v>
      </c>
      <c r="R307" s="44">
        <f t="shared" si="22"/>
        <v>81.67333333333333</v>
      </c>
      <c r="S307" s="44">
        <f t="shared" si="22"/>
        <v>82.81333333333332</v>
      </c>
      <c r="T307" s="44">
        <f t="shared" si="22"/>
        <v>73.27333333333333</v>
      </c>
    </row>
    <row r="308" spans="1:20" ht="12.75">
      <c r="A308" s="61" t="s">
        <v>277</v>
      </c>
      <c r="B308" s="44">
        <f aca="true" t="shared" si="23" ref="B308:T308">STDEV(B292:B306)</f>
        <v>0.7119390022013273</v>
      </c>
      <c r="C308" s="44">
        <f t="shared" si="23"/>
        <v>0.7802929852667219</v>
      </c>
      <c r="D308" s="44">
        <f t="shared" si="23"/>
        <v>0.3098386676996394</v>
      </c>
      <c r="E308" s="44">
        <f t="shared" si="23"/>
        <v>0.3181793444551857</v>
      </c>
      <c r="F308" s="44">
        <f>STDEV(F292:F306)</f>
        <v>0.3534860406731956</v>
      </c>
      <c r="G308" s="44">
        <f t="shared" si="23"/>
        <v>0.820104522953731</v>
      </c>
      <c r="H308" s="44">
        <f t="shared" si="23"/>
        <v>0.6504943175330516</v>
      </c>
      <c r="I308" s="44">
        <f t="shared" si="23"/>
        <v>0.39641248358578374</v>
      </c>
      <c r="J308" s="44">
        <f t="shared" si="23"/>
        <v>0.5654328304193305</v>
      </c>
      <c r="K308" s="44">
        <f t="shared" si="23"/>
        <v>1.644818704730064</v>
      </c>
      <c r="L308" s="44">
        <f t="shared" si="23"/>
        <v>0.642168943799661</v>
      </c>
      <c r="M308" s="44">
        <f t="shared" si="23"/>
        <v>0.8305477251842275</v>
      </c>
      <c r="N308" s="44">
        <f t="shared" si="23"/>
        <v>1.1716085808271253</v>
      </c>
      <c r="O308" s="44">
        <f t="shared" si="23"/>
        <v>2.3098752800808877</v>
      </c>
      <c r="P308" s="44">
        <f t="shared" si="23"/>
        <v>0.8691539400051979</v>
      </c>
      <c r="Q308" s="44">
        <f>STDEV(Q292:Q306)</f>
        <v>0.8592909590933822</v>
      </c>
      <c r="R308" s="44">
        <f t="shared" si="23"/>
        <v>0.4333699618240815</v>
      </c>
      <c r="S308" s="44">
        <f t="shared" si="23"/>
        <v>4.188737734631622</v>
      </c>
      <c r="T308" s="44">
        <f t="shared" si="23"/>
        <v>0.5522249369162375</v>
      </c>
    </row>
    <row r="310" spans="1:21" ht="63">
      <c r="A310" s="45" t="s">
        <v>147</v>
      </c>
      <c r="B310" s="46" t="s">
        <v>278</v>
      </c>
      <c r="C310" s="46" t="s">
        <v>279</v>
      </c>
      <c r="D310" s="46" t="s">
        <v>280</v>
      </c>
      <c r="E310" s="46" t="s">
        <v>298</v>
      </c>
      <c r="F310" s="46" t="s">
        <v>281</v>
      </c>
      <c r="G310" s="46" t="s">
        <v>282</v>
      </c>
      <c r="H310" s="46" t="s">
        <v>283</v>
      </c>
      <c r="I310" s="46" t="s">
        <v>284</v>
      </c>
      <c r="J310" s="46" t="s">
        <v>612</v>
      </c>
      <c r="K310" s="60" t="s">
        <v>613</v>
      </c>
      <c r="L310" s="60" t="s">
        <v>614</v>
      </c>
      <c r="M310" s="60" t="s">
        <v>615</v>
      </c>
      <c r="N310" s="60" t="s">
        <v>616</v>
      </c>
      <c r="O310" s="60" t="s">
        <v>617</v>
      </c>
      <c r="P310" s="60" t="s">
        <v>268</v>
      </c>
      <c r="Q310" s="60" t="s">
        <v>186</v>
      </c>
      <c r="R310" s="60" t="s">
        <v>269</v>
      </c>
      <c r="S310" s="60" t="s">
        <v>271</v>
      </c>
      <c r="T310" s="60" t="s">
        <v>267</v>
      </c>
      <c r="U310" s="60" t="s">
        <v>270</v>
      </c>
    </row>
    <row r="311" spans="1:10" ht="13.5" thickBot="1">
      <c r="A311" s="47" t="s">
        <v>285</v>
      </c>
      <c r="B311" s="48">
        <v>66</v>
      </c>
      <c r="C311" s="48">
        <v>68</v>
      </c>
      <c r="D311" s="48">
        <v>70</v>
      </c>
      <c r="E311" s="48">
        <v>67</v>
      </c>
      <c r="F311" s="48">
        <v>66</v>
      </c>
      <c r="G311" s="48">
        <v>70</v>
      </c>
      <c r="H311" s="48">
        <v>69.5</v>
      </c>
      <c r="I311" s="48">
        <v>67</v>
      </c>
      <c r="J311" s="48">
        <v>0</v>
      </c>
    </row>
    <row r="312" spans="1:21" ht="27" customHeight="1" thickTop="1">
      <c r="A312" s="168" t="s">
        <v>467</v>
      </c>
      <c r="B312" s="169"/>
      <c r="C312" s="169"/>
      <c r="D312" s="169"/>
      <c r="E312" s="169"/>
      <c r="F312" s="169"/>
      <c r="G312" s="169"/>
      <c r="H312" s="169"/>
      <c r="I312" s="169"/>
      <c r="J312" s="170"/>
      <c r="L312" s="168" t="s">
        <v>467</v>
      </c>
      <c r="M312" s="169"/>
      <c r="N312" s="169"/>
      <c r="O312" s="169"/>
      <c r="P312" s="169"/>
      <c r="Q312" s="169"/>
      <c r="R312" s="169"/>
      <c r="S312" s="169"/>
      <c r="T312" s="169"/>
      <c r="U312" s="170"/>
    </row>
    <row r="313" spans="1:18" ht="24.75" customHeight="1">
      <c r="A313" s="45" t="s">
        <v>287</v>
      </c>
      <c r="L313" s="167" t="s">
        <v>456</v>
      </c>
      <c r="M313" s="167"/>
      <c r="N313" s="167"/>
      <c r="O313" s="167"/>
      <c r="P313" s="167"/>
      <c r="Q313" s="167"/>
      <c r="R313" s="167"/>
    </row>
    <row r="314" ht="14.25">
      <c r="A314" s="53" t="s">
        <v>457</v>
      </c>
    </row>
    <row r="315" ht="12.75">
      <c r="A315" s="45" t="s">
        <v>289</v>
      </c>
    </row>
    <row r="316" spans="1:20" ht="25.5">
      <c r="A316" s="102" t="s">
        <v>456</v>
      </c>
      <c r="B316" s="27">
        <v>75</v>
      </c>
      <c r="C316" s="27">
        <v>75.6</v>
      </c>
      <c r="D316" s="27">
        <v>74.4</v>
      </c>
      <c r="E316" s="27">
        <v>72.8</v>
      </c>
      <c r="F316" s="27">
        <v>74</v>
      </c>
      <c r="G316" s="27">
        <v>77.4</v>
      </c>
      <c r="H316" s="27">
        <v>73.9</v>
      </c>
      <c r="I316" s="27">
        <v>74.9</v>
      </c>
      <c r="J316" s="27">
        <v>89.3</v>
      </c>
      <c r="K316" s="46">
        <v>86.7</v>
      </c>
      <c r="L316" s="46">
        <v>78.3</v>
      </c>
      <c r="M316" s="46">
        <v>69</v>
      </c>
      <c r="N316" s="27">
        <v>88</v>
      </c>
      <c r="O316" s="27">
        <v>93.6</v>
      </c>
      <c r="P316" s="46">
        <v>76.8</v>
      </c>
      <c r="Q316" s="27">
        <v>75.8</v>
      </c>
      <c r="R316" s="27">
        <v>78.7</v>
      </c>
      <c r="S316" s="27">
        <v>80.7</v>
      </c>
      <c r="T316" s="46">
        <v>75.6</v>
      </c>
    </row>
    <row r="317" spans="2:20" ht="12.75">
      <c r="B317" s="27">
        <v>74.6</v>
      </c>
      <c r="C317" s="27">
        <v>75.2</v>
      </c>
      <c r="D317" s="27">
        <v>73.4</v>
      </c>
      <c r="E317" s="27">
        <v>71.2</v>
      </c>
      <c r="F317" s="27">
        <v>72.5</v>
      </c>
      <c r="G317" s="27">
        <v>76.1</v>
      </c>
      <c r="H317" s="27">
        <v>73.4</v>
      </c>
      <c r="I317" s="27">
        <v>74.6</v>
      </c>
      <c r="J317" s="27">
        <v>88.8</v>
      </c>
      <c r="K317" s="46">
        <v>87.4</v>
      </c>
      <c r="L317" s="46">
        <v>78.2</v>
      </c>
      <c r="M317" s="46">
        <v>73.2</v>
      </c>
      <c r="N317" s="27">
        <v>85.4</v>
      </c>
      <c r="O317" s="27">
        <v>95</v>
      </c>
      <c r="P317" s="46">
        <v>76.2</v>
      </c>
      <c r="Q317" s="27">
        <v>75.8</v>
      </c>
      <c r="R317" s="27">
        <v>79.1</v>
      </c>
      <c r="S317" s="27">
        <v>81.4</v>
      </c>
      <c r="T317" s="46">
        <v>75.3</v>
      </c>
    </row>
    <row r="318" spans="2:20" ht="12.75">
      <c r="B318" s="27">
        <v>75</v>
      </c>
      <c r="C318" s="27">
        <v>75.6</v>
      </c>
      <c r="D318" s="27">
        <v>73.4</v>
      </c>
      <c r="E318" s="27">
        <v>72.4</v>
      </c>
      <c r="F318" s="27">
        <v>73.5</v>
      </c>
      <c r="G318" s="27">
        <v>76.5</v>
      </c>
      <c r="H318" s="27">
        <v>73.7</v>
      </c>
      <c r="I318" s="27">
        <v>75</v>
      </c>
      <c r="J318" s="27">
        <v>88.6</v>
      </c>
      <c r="K318" s="46">
        <v>87.6</v>
      </c>
      <c r="L318" s="46">
        <v>78.3</v>
      </c>
      <c r="M318" s="46">
        <v>72.5</v>
      </c>
      <c r="N318" s="27">
        <v>86.6</v>
      </c>
      <c r="O318" s="27">
        <v>94.2</v>
      </c>
      <c r="P318" s="46">
        <v>76.1</v>
      </c>
      <c r="Q318" s="27">
        <v>75.6</v>
      </c>
      <c r="R318" s="27">
        <v>79.4</v>
      </c>
      <c r="S318" s="27">
        <v>81.6</v>
      </c>
      <c r="T318" s="46">
        <v>73.6</v>
      </c>
    </row>
    <row r="319" spans="2:20" ht="12.75">
      <c r="B319" s="27">
        <v>75.2</v>
      </c>
      <c r="C319" s="27">
        <v>75.5</v>
      </c>
      <c r="D319" s="27">
        <v>74.3</v>
      </c>
      <c r="E319" s="27">
        <v>72.8</v>
      </c>
      <c r="F319" s="27">
        <v>74.2</v>
      </c>
      <c r="G319" s="27">
        <v>77.6</v>
      </c>
      <c r="H319" s="27">
        <v>73.7</v>
      </c>
      <c r="I319" s="27">
        <v>72.9</v>
      </c>
      <c r="J319" s="27">
        <v>90.7</v>
      </c>
      <c r="K319" s="46">
        <v>88.1</v>
      </c>
      <c r="L319" s="46">
        <v>79.9</v>
      </c>
      <c r="M319" s="46">
        <v>74</v>
      </c>
      <c r="N319" s="27">
        <v>92.6</v>
      </c>
      <c r="O319" s="27">
        <v>90.3</v>
      </c>
      <c r="P319" s="46">
        <v>77</v>
      </c>
      <c r="Q319" s="27">
        <v>75</v>
      </c>
      <c r="R319" s="27">
        <v>82</v>
      </c>
      <c r="S319" s="27">
        <v>79.3</v>
      </c>
      <c r="T319" s="46">
        <v>75.8</v>
      </c>
    </row>
    <row r="320" spans="2:20" ht="12.75">
      <c r="B320" s="27">
        <v>75</v>
      </c>
      <c r="C320" s="27">
        <v>75.2</v>
      </c>
      <c r="D320" s="27">
        <v>74.1</v>
      </c>
      <c r="E320" s="27">
        <v>72.5</v>
      </c>
      <c r="F320" s="27">
        <v>74</v>
      </c>
      <c r="G320" s="27">
        <v>77.1</v>
      </c>
      <c r="H320" s="27">
        <v>73.8</v>
      </c>
      <c r="I320" s="27">
        <v>73.5</v>
      </c>
      <c r="J320" s="27">
        <v>91.4</v>
      </c>
      <c r="K320" s="46">
        <v>88.1</v>
      </c>
      <c r="L320" s="46">
        <v>79.8</v>
      </c>
      <c r="M320" s="46">
        <v>73.8</v>
      </c>
      <c r="N320" s="27">
        <v>91.9</v>
      </c>
      <c r="O320" s="27">
        <v>88.7</v>
      </c>
      <c r="P320" s="46">
        <v>76.6</v>
      </c>
      <c r="Q320" s="27">
        <v>74.7</v>
      </c>
      <c r="R320" s="27">
        <v>80</v>
      </c>
      <c r="S320" s="27">
        <v>80.7</v>
      </c>
      <c r="T320" s="46">
        <v>75.3</v>
      </c>
    </row>
    <row r="321" spans="2:20" ht="12.75">
      <c r="B321" s="27">
        <v>75.4</v>
      </c>
      <c r="C321" s="27">
        <v>75.7</v>
      </c>
      <c r="D321" s="27">
        <v>73.5</v>
      </c>
      <c r="E321" s="27">
        <v>72.9</v>
      </c>
      <c r="F321" s="27">
        <v>72.6</v>
      </c>
      <c r="G321" s="27">
        <v>76.5</v>
      </c>
      <c r="H321" s="27">
        <v>73.9</v>
      </c>
      <c r="I321" s="27">
        <v>74.7</v>
      </c>
      <c r="J321" s="27">
        <v>88.7</v>
      </c>
      <c r="K321" s="46">
        <v>89.5</v>
      </c>
      <c r="L321" s="46">
        <v>78.4</v>
      </c>
      <c r="M321" s="46">
        <v>72.5</v>
      </c>
      <c r="N321" s="27">
        <v>88.8</v>
      </c>
      <c r="O321" s="27">
        <v>93.7</v>
      </c>
      <c r="P321" s="46">
        <v>76.5</v>
      </c>
      <c r="Q321" s="27">
        <v>75.3</v>
      </c>
      <c r="R321" s="27">
        <v>79.2</v>
      </c>
      <c r="S321" s="27">
        <v>83.2</v>
      </c>
      <c r="T321" s="46">
        <v>75</v>
      </c>
    </row>
    <row r="322" spans="2:20" ht="12.75">
      <c r="B322" s="27">
        <v>74.5</v>
      </c>
      <c r="C322" s="27">
        <v>75.3</v>
      </c>
      <c r="D322" s="27">
        <v>74</v>
      </c>
      <c r="E322" s="27">
        <v>70.9</v>
      </c>
      <c r="F322" s="27">
        <v>72.7</v>
      </c>
      <c r="G322" s="27">
        <v>75.1</v>
      </c>
      <c r="H322" s="27">
        <v>73.5</v>
      </c>
      <c r="I322" s="27">
        <v>73.9</v>
      </c>
      <c r="J322" s="27">
        <v>88.7</v>
      </c>
      <c r="K322" s="46">
        <v>89.5</v>
      </c>
      <c r="L322" s="46">
        <v>78.2</v>
      </c>
      <c r="M322" s="46">
        <v>73.1</v>
      </c>
      <c r="N322" s="27">
        <v>88.5</v>
      </c>
      <c r="O322" s="27">
        <v>93.7</v>
      </c>
      <c r="P322" s="46">
        <v>75.3</v>
      </c>
      <c r="Q322" s="27">
        <v>75</v>
      </c>
      <c r="R322" s="27">
        <v>78.1</v>
      </c>
      <c r="S322" s="27">
        <v>83.3</v>
      </c>
      <c r="T322" s="46">
        <v>75.8</v>
      </c>
    </row>
    <row r="323" spans="2:20" ht="12.75">
      <c r="B323" s="27">
        <v>74.8</v>
      </c>
      <c r="C323" s="27">
        <v>75.8</v>
      </c>
      <c r="D323" s="27">
        <v>74.6</v>
      </c>
      <c r="E323" s="27">
        <v>72.9</v>
      </c>
      <c r="F323" s="27">
        <v>74</v>
      </c>
      <c r="G323" s="27">
        <v>76.9</v>
      </c>
      <c r="H323" s="27">
        <v>73.9</v>
      </c>
      <c r="I323" s="27">
        <v>74.4</v>
      </c>
      <c r="J323" s="27">
        <v>89.9</v>
      </c>
      <c r="K323" s="46">
        <v>89.1</v>
      </c>
      <c r="L323" s="46">
        <v>79.5</v>
      </c>
      <c r="M323" s="46">
        <v>73.9</v>
      </c>
      <c r="N323" s="27">
        <v>90.5</v>
      </c>
      <c r="O323" s="27">
        <v>93.4</v>
      </c>
      <c r="P323" s="46">
        <v>75.8</v>
      </c>
      <c r="Q323" s="27">
        <v>74.4</v>
      </c>
      <c r="R323" s="27">
        <v>79.6</v>
      </c>
      <c r="S323" s="27">
        <v>83.1</v>
      </c>
      <c r="T323" s="46">
        <v>75</v>
      </c>
    </row>
    <row r="324" spans="2:20" ht="12.75">
      <c r="B324" s="27">
        <v>74.7</v>
      </c>
      <c r="C324" s="27">
        <v>75.6</v>
      </c>
      <c r="D324" s="27">
        <v>74.3</v>
      </c>
      <c r="E324" s="27">
        <v>72.7</v>
      </c>
      <c r="F324" s="27">
        <v>74.2</v>
      </c>
      <c r="G324" s="27">
        <v>77.3</v>
      </c>
      <c r="H324" s="27">
        <v>73.9</v>
      </c>
      <c r="I324" s="27">
        <v>74.2</v>
      </c>
      <c r="J324" s="27">
        <v>90.9</v>
      </c>
      <c r="K324" s="46">
        <v>87.8</v>
      </c>
      <c r="L324" s="46">
        <v>79.1</v>
      </c>
      <c r="M324" s="46">
        <v>73.6</v>
      </c>
      <c r="N324" s="27">
        <v>90.2</v>
      </c>
      <c r="O324" s="27">
        <v>92.2</v>
      </c>
      <c r="P324" s="46">
        <v>76.2</v>
      </c>
      <c r="Q324" s="27">
        <v>74.6</v>
      </c>
      <c r="R324" s="27">
        <v>82</v>
      </c>
      <c r="S324" s="27">
        <v>81.7</v>
      </c>
      <c r="T324" s="46">
        <v>75.6</v>
      </c>
    </row>
    <row r="325" spans="2:20" ht="12.75">
      <c r="B325" s="27">
        <v>74.8</v>
      </c>
      <c r="C325" s="27">
        <v>75.8</v>
      </c>
      <c r="D325" s="27">
        <v>73.9</v>
      </c>
      <c r="E325" s="27">
        <v>72.6</v>
      </c>
      <c r="F325" s="27">
        <v>74</v>
      </c>
      <c r="G325" s="27">
        <v>77.2</v>
      </c>
      <c r="H325" s="27">
        <v>73.6</v>
      </c>
      <c r="I325" s="27">
        <v>74.7</v>
      </c>
      <c r="J325" s="27">
        <v>90.8</v>
      </c>
      <c r="K325" s="46">
        <v>87.9</v>
      </c>
      <c r="L325" s="46">
        <v>79.7</v>
      </c>
      <c r="M325" s="46">
        <v>74.2</v>
      </c>
      <c r="N325" s="27">
        <v>89.5</v>
      </c>
      <c r="O325" s="27">
        <v>91.7</v>
      </c>
      <c r="P325" s="46">
        <v>76.3</v>
      </c>
      <c r="Q325" s="27">
        <v>74.5</v>
      </c>
      <c r="R325" s="27">
        <v>81.5</v>
      </c>
      <c r="S325" s="27">
        <v>80.6</v>
      </c>
      <c r="T325" s="46">
        <v>75.4</v>
      </c>
    </row>
    <row r="326" spans="1:20" ht="12.75">
      <c r="A326" s="61" t="s">
        <v>276</v>
      </c>
      <c r="B326" s="44">
        <f aca="true" t="shared" si="24" ref="B326:T326">AVERAGE(B316:B325)</f>
        <v>74.9</v>
      </c>
      <c r="C326" s="44">
        <f t="shared" si="24"/>
        <v>75.52999999999999</v>
      </c>
      <c r="D326" s="44">
        <f t="shared" si="24"/>
        <v>73.99</v>
      </c>
      <c r="E326" s="44">
        <f t="shared" si="24"/>
        <v>72.37</v>
      </c>
      <c r="F326" s="44">
        <f t="shared" si="24"/>
        <v>73.57000000000001</v>
      </c>
      <c r="G326" s="44">
        <f t="shared" si="24"/>
        <v>76.77000000000001</v>
      </c>
      <c r="H326" s="44">
        <f t="shared" si="24"/>
        <v>73.72999999999999</v>
      </c>
      <c r="I326" s="44">
        <f t="shared" si="24"/>
        <v>74.28</v>
      </c>
      <c r="J326" s="44">
        <f t="shared" si="24"/>
        <v>89.78</v>
      </c>
      <c r="K326" s="44">
        <f t="shared" si="24"/>
        <v>88.17</v>
      </c>
      <c r="L326" s="44">
        <f t="shared" si="24"/>
        <v>78.94000000000003</v>
      </c>
      <c r="M326" s="44">
        <f t="shared" si="24"/>
        <v>72.98</v>
      </c>
      <c r="N326" s="44">
        <f t="shared" si="24"/>
        <v>89.2</v>
      </c>
      <c r="O326" s="44">
        <f t="shared" si="24"/>
        <v>92.65</v>
      </c>
      <c r="P326" s="44">
        <f t="shared" si="24"/>
        <v>76.28</v>
      </c>
      <c r="Q326" s="44">
        <f t="shared" si="24"/>
        <v>75.07000000000001</v>
      </c>
      <c r="R326" s="44">
        <f t="shared" si="24"/>
        <v>79.96000000000001</v>
      </c>
      <c r="S326" s="44">
        <f t="shared" si="24"/>
        <v>81.56</v>
      </c>
      <c r="T326" s="44">
        <f t="shared" si="24"/>
        <v>75.24</v>
      </c>
    </row>
    <row r="327" spans="1:20" ht="12.75">
      <c r="A327" s="61" t="s">
        <v>277</v>
      </c>
      <c r="B327" s="44">
        <f>STDEV(B316:B325)</f>
        <v>0.2748737083760401</v>
      </c>
      <c r="C327" s="44">
        <f aca="true" t="shared" si="25" ref="C327:T327">STDEV(C316:C325)</f>
        <v>0.2263232692902377</v>
      </c>
      <c r="D327" s="44">
        <f t="shared" si="25"/>
        <v>0.43320510923313227</v>
      </c>
      <c r="E327" s="44">
        <f t="shared" si="25"/>
        <v>0.7180993431735058</v>
      </c>
      <c r="F327" s="44">
        <f t="shared" si="25"/>
        <v>0.6976946164163063</v>
      </c>
      <c r="G327" s="44">
        <f t="shared" si="25"/>
        <v>0.7498888806567897</v>
      </c>
      <c r="H327" s="44">
        <f t="shared" si="25"/>
        <v>0.1828782229912708</v>
      </c>
      <c r="I327" s="44">
        <f t="shared" si="25"/>
        <v>0.6696599468712777</v>
      </c>
      <c r="J327" s="44">
        <f t="shared" si="25"/>
        <v>1.0901579905892758</v>
      </c>
      <c r="K327" s="44">
        <f t="shared" si="25"/>
        <v>0.9250225222475144</v>
      </c>
      <c r="L327" s="44">
        <f t="shared" si="25"/>
        <v>0.7290785661040126</v>
      </c>
      <c r="M327" s="44">
        <f t="shared" si="25"/>
        <v>1.5200877167665272</v>
      </c>
      <c r="N327" s="44">
        <f t="shared" si="25"/>
        <v>2.2340794773491237</v>
      </c>
      <c r="O327" s="44">
        <f t="shared" si="25"/>
        <v>1.938642136478879</v>
      </c>
      <c r="P327" s="44">
        <f t="shared" si="25"/>
        <v>0.4917090377222281</v>
      </c>
      <c r="Q327" s="44">
        <f t="shared" si="25"/>
        <v>0.5313504806918236</v>
      </c>
      <c r="R327" s="44">
        <f t="shared" si="25"/>
        <v>1.39459273226565</v>
      </c>
      <c r="S327" s="44">
        <f t="shared" si="25"/>
        <v>1.3184165586878254</v>
      </c>
      <c r="T327" s="44">
        <f t="shared" si="25"/>
        <v>0.6432556084310479</v>
      </c>
    </row>
    <row r="330" spans="1:21" ht="63">
      <c r="A330" s="45" t="s">
        <v>147</v>
      </c>
      <c r="B330" s="46" t="s">
        <v>278</v>
      </c>
      <c r="C330" s="46" t="s">
        <v>279</v>
      </c>
      <c r="D330" s="46" t="s">
        <v>280</v>
      </c>
      <c r="E330" s="46" t="s">
        <v>298</v>
      </c>
      <c r="F330" s="46" t="s">
        <v>281</v>
      </c>
      <c r="G330" s="46" t="s">
        <v>282</v>
      </c>
      <c r="H330" s="46" t="s">
        <v>283</v>
      </c>
      <c r="I330" s="46" t="s">
        <v>284</v>
      </c>
      <c r="J330" s="46" t="s">
        <v>612</v>
      </c>
      <c r="K330" s="60" t="s">
        <v>613</v>
      </c>
      <c r="L330" s="60" t="s">
        <v>614</v>
      </c>
      <c r="M330" s="60" t="s">
        <v>615</v>
      </c>
      <c r="N330" s="60" t="s">
        <v>616</v>
      </c>
      <c r="O330" s="60" t="s">
        <v>617</v>
      </c>
      <c r="P330" s="60" t="s">
        <v>268</v>
      </c>
      <c r="Q330" s="60" t="s">
        <v>186</v>
      </c>
      <c r="R330" s="60" t="s">
        <v>269</v>
      </c>
      <c r="S330" s="60" t="s">
        <v>271</v>
      </c>
      <c r="T330" s="60" t="s">
        <v>267</v>
      </c>
      <c r="U330" s="60" t="s">
        <v>270</v>
      </c>
    </row>
    <row r="331" spans="1:10" ht="13.5" thickBot="1">
      <c r="A331" s="47" t="s">
        <v>285</v>
      </c>
      <c r="B331" s="48">
        <v>66</v>
      </c>
      <c r="C331" s="48">
        <v>68</v>
      </c>
      <c r="D331" s="48">
        <v>70</v>
      </c>
      <c r="E331" s="48">
        <v>67</v>
      </c>
      <c r="F331" s="48">
        <v>66</v>
      </c>
      <c r="G331" s="48">
        <v>70</v>
      </c>
      <c r="H331" s="48">
        <v>69.5</v>
      </c>
      <c r="I331" s="48">
        <v>67</v>
      </c>
      <c r="J331" s="48">
        <v>0</v>
      </c>
    </row>
    <row r="332" spans="1:21" ht="27" customHeight="1" thickTop="1">
      <c r="A332" s="168" t="s">
        <v>600</v>
      </c>
      <c r="B332" s="169"/>
      <c r="C332" s="169"/>
      <c r="D332" s="169"/>
      <c r="E332" s="169"/>
      <c r="F332" s="169"/>
      <c r="G332" s="169"/>
      <c r="H332" s="169"/>
      <c r="I332" s="169"/>
      <c r="J332" s="170"/>
      <c r="L332" s="168" t="s">
        <v>600</v>
      </c>
      <c r="M332" s="169"/>
      <c r="N332" s="169"/>
      <c r="O332" s="169"/>
      <c r="P332" s="169"/>
      <c r="Q332" s="169"/>
      <c r="R332" s="169"/>
      <c r="S332" s="169"/>
      <c r="T332" s="169"/>
      <c r="U332" s="170"/>
    </row>
    <row r="333" spans="1:17" ht="27.75" customHeight="1">
      <c r="A333" s="45" t="s">
        <v>287</v>
      </c>
      <c r="L333" s="167" t="s">
        <v>454</v>
      </c>
      <c r="M333" s="167"/>
      <c r="N333" s="167"/>
      <c r="O333" s="167"/>
      <c r="P333" s="167"/>
      <c r="Q333" s="167"/>
    </row>
    <row r="334" ht="14.25">
      <c r="A334" s="53" t="s">
        <v>457</v>
      </c>
    </row>
    <row r="335" ht="12.75">
      <c r="A335" s="45" t="s">
        <v>289</v>
      </c>
    </row>
    <row r="336" spans="1:20" ht="12.75">
      <c r="A336" s="20" t="s">
        <v>454</v>
      </c>
      <c r="B336" s="27">
        <v>69.8</v>
      </c>
      <c r="C336" s="27">
        <v>72.2</v>
      </c>
      <c r="D336" s="27">
        <v>71.9</v>
      </c>
      <c r="E336" s="27">
        <v>59.8</v>
      </c>
      <c r="F336" s="27">
        <v>68.3</v>
      </c>
      <c r="G336" s="27">
        <v>76.9</v>
      </c>
      <c r="H336" s="143"/>
      <c r="I336" s="27">
        <v>66.9</v>
      </c>
      <c r="J336" s="27">
        <v>73.8</v>
      </c>
      <c r="K336" s="46">
        <v>70.3</v>
      </c>
      <c r="L336" s="46">
        <v>65.8</v>
      </c>
      <c r="M336" s="46">
        <v>55.6</v>
      </c>
      <c r="N336" s="27">
        <v>72.1</v>
      </c>
      <c r="O336" s="27">
        <v>71.4</v>
      </c>
      <c r="P336" s="46">
        <v>69.6</v>
      </c>
      <c r="Q336" s="27">
        <v>58.7</v>
      </c>
      <c r="R336" s="27">
        <v>66.2</v>
      </c>
      <c r="S336" s="27">
        <v>61.1</v>
      </c>
      <c r="T336" s="46">
        <v>67.7</v>
      </c>
    </row>
    <row r="337" spans="2:20" ht="12.75">
      <c r="B337" s="27">
        <v>70.1</v>
      </c>
      <c r="C337" s="27">
        <v>72</v>
      </c>
      <c r="D337" s="27">
        <v>71.8</v>
      </c>
      <c r="E337" s="27">
        <v>60.4</v>
      </c>
      <c r="F337" s="27">
        <v>68</v>
      </c>
      <c r="G337" s="27">
        <v>76.7</v>
      </c>
      <c r="H337" s="143"/>
      <c r="I337" s="27">
        <v>67</v>
      </c>
      <c r="J337" s="27">
        <v>73.5</v>
      </c>
      <c r="K337" s="46">
        <v>70.2</v>
      </c>
      <c r="L337" s="46">
        <v>66.2</v>
      </c>
      <c r="M337" s="46">
        <v>55.9</v>
      </c>
      <c r="N337" s="27">
        <v>72.5</v>
      </c>
      <c r="O337" s="27">
        <v>70.8</v>
      </c>
      <c r="P337" s="46">
        <v>69.6</v>
      </c>
      <c r="Q337" s="27">
        <v>58.5</v>
      </c>
      <c r="R337" s="27">
        <v>66.4</v>
      </c>
      <c r="S337" s="27">
        <v>60.6</v>
      </c>
      <c r="T337" s="46">
        <v>67.2</v>
      </c>
    </row>
    <row r="338" spans="2:20" ht="12.75">
      <c r="B338" s="27">
        <v>70</v>
      </c>
      <c r="C338" s="27">
        <v>71.5</v>
      </c>
      <c r="D338" s="27">
        <v>71.6</v>
      </c>
      <c r="E338" s="27">
        <v>58.4</v>
      </c>
      <c r="F338" s="27">
        <v>68</v>
      </c>
      <c r="G338" s="27">
        <v>76.2</v>
      </c>
      <c r="H338" s="143"/>
      <c r="I338" s="27">
        <v>67.1</v>
      </c>
      <c r="J338" s="27">
        <v>73.5</v>
      </c>
      <c r="K338" s="46">
        <v>70.3</v>
      </c>
      <c r="L338" s="46">
        <v>66.3</v>
      </c>
      <c r="M338" s="46">
        <v>55.7</v>
      </c>
      <c r="N338" s="27">
        <v>72.1</v>
      </c>
      <c r="O338" s="27">
        <v>70</v>
      </c>
      <c r="P338" s="46">
        <v>69.6</v>
      </c>
      <c r="Q338" s="27">
        <v>58.4</v>
      </c>
      <c r="R338" s="27">
        <v>66.4</v>
      </c>
      <c r="S338" s="27">
        <v>60.6</v>
      </c>
      <c r="T338" s="46">
        <v>67.2</v>
      </c>
    </row>
    <row r="339" spans="2:20" ht="12.75">
      <c r="B339" s="27">
        <v>70.2</v>
      </c>
      <c r="C339" s="27">
        <v>71.9</v>
      </c>
      <c r="D339" s="27">
        <v>71.5</v>
      </c>
      <c r="E339" s="27">
        <v>65.9</v>
      </c>
      <c r="F339" s="27">
        <v>68.3</v>
      </c>
      <c r="G339" s="27">
        <v>76.1</v>
      </c>
      <c r="H339" s="143"/>
      <c r="I339" s="27">
        <v>66.8</v>
      </c>
      <c r="J339" s="27">
        <v>73</v>
      </c>
      <c r="K339" s="46">
        <v>69.8</v>
      </c>
      <c r="L339" s="46">
        <v>66.2</v>
      </c>
      <c r="M339" s="46">
        <v>55.4</v>
      </c>
      <c r="N339" s="27">
        <v>72.6</v>
      </c>
      <c r="O339" s="27">
        <v>71.3</v>
      </c>
      <c r="P339" s="46">
        <v>69.4</v>
      </c>
      <c r="Q339" s="27">
        <v>58.1</v>
      </c>
      <c r="R339" s="27">
        <v>66.4</v>
      </c>
      <c r="S339" s="27">
        <v>61</v>
      </c>
      <c r="T339" s="46">
        <v>67.7</v>
      </c>
    </row>
    <row r="340" spans="2:20" ht="12.75">
      <c r="B340" s="27">
        <v>70.1</v>
      </c>
      <c r="C340" s="27">
        <v>71.7</v>
      </c>
      <c r="D340" s="27">
        <v>71.5</v>
      </c>
      <c r="E340" s="27">
        <v>68.9</v>
      </c>
      <c r="F340" s="27">
        <v>68</v>
      </c>
      <c r="G340" s="27">
        <v>75.4</v>
      </c>
      <c r="H340" s="143"/>
      <c r="I340" s="27">
        <v>66.9</v>
      </c>
      <c r="J340" s="27">
        <v>74.3</v>
      </c>
      <c r="K340" s="46">
        <v>70</v>
      </c>
      <c r="L340" s="46">
        <v>66.2</v>
      </c>
      <c r="M340" s="46">
        <v>55.3</v>
      </c>
      <c r="N340" s="27">
        <v>72.9</v>
      </c>
      <c r="O340" s="27">
        <v>72.2</v>
      </c>
      <c r="P340" s="46">
        <v>69.4</v>
      </c>
      <c r="Q340" s="27">
        <v>57.8</v>
      </c>
      <c r="R340" s="27">
        <v>66.8</v>
      </c>
      <c r="S340" s="27">
        <v>61</v>
      </c>
      <c r="T340" s="46">
        <v>67.2</v>
      </c>
    </row>
    <row r="341" spans="2:20" ht="12.75">
      <c r="B341" s="27">
        <v>69.9</v>
      </c>
      <c r="C341" s="27">
        <v>71.4</v>
      </c>
      <c r="D341" s="27">
        <v>71.7</v>
      </c>
      <c r="E341" s="27">
        <v>69.5</v>
      </c>
      <c r="F341" s="27">
        <v>68</v>
      </c>
      <c r="G341" s="27">
        <v>76.2</v>
      </c>
      <c r="H341" s="143"/>
      <c r="I341" s="27">
        <v>66.6</v>
      </c>
      <c r="J341" s="27">
        <v>73.9</v>
      </c>
      <c r="K341" s="46">
        <v>70</v>
      </c>
      <c r="L341" s="46">
        <v>66.5</v>
      </c>
      <c r="M341" s="46">
        <v>55.5</v>
      </c>
      <c r="N341" s="27">
        <v>72.6</v>
      </c>
      <c r="O341" s="27">
        <v>71.2</v>
      </c>
      <c r="P341" s="46">
        <v>69.5</v>
      </c>
      <c r="Q341" s="27">
        <v>58.4</v>
      </c>
      <c r="R341" s="27">
        <v>66.5</v>
      </c>
      <c r="S341" s="27">
        <v>60.7</v>
      </c>
      <c r="T341" s="46">
        <v>66.9</v>
      </c>
    </row>
    <row r="342" spans="2:20" ht="12.75">
      <c r="B342" s="27">
        <v>69.9</v>
      </c>
      <c r="C342" s="27">
        <v>71.5</v>
      </c>
      <c r="D342" s="27">
        <v>71.5</v>
      </c>
      <c r="E342" s="27">
        <v>69.8</v>
      </c>
      <c r="F342" s="27">
        <v>67.7</v>
      </c>
      <c r="G342" s="27">
        <v>76.1</v>
      </c>
      <c r="H342" s="143"/>
      <c r="I342" s="27">
        <v>66.9</v>
      </c>
      <c r="J342" s="27">
        <v>73.7</v>
      </c>
      <c r="K342" s="46">
        <v>69.8</v>
      </c>
      <c r="L342" s="46">
        <v>66.9</v>
      </c>
      <c r="M342" s="46">
        <v>55.9</v>
      </c>
      <c r="N342" s="27">
        <v>71.8</v>
      </c>
      <c r="O342" s="27">
        <v>72.4</v>
      </c>
      <c r="P342" s="46">
        <v>69.4</v>
      </c>
      <c r="Q342" s="27">
        <v>58.1</v>
      </c>
      <c r="R342" s="27">
        <v>66.5</v>
      </c>
      <c r="S342" s="27">
        <v>60.6</v>
      </c>
      <c r="T342" s="46">
        <v>66.9</v>
      </c>
    </row>
    <row r="343" spans="2:20" ht="12.75">
      <c r="B343" s="27">
        <v>69.4</v>
      </c>
      <c r="C343" s="27">
        <v>70.6</v>
      </c>
      <c r="D343" s="27">
        <v>71.7</v>
      </c>
      <c r="E343" s="27">
        <v>69.7</v>
      </c>
      <c r="F343" s="27">
        <v>67.8</v>
      </c>
      <c r="G343" s="27">
        <v>76</v>
      </c>
      <c r="H343" s="143"/>
      <c r="I343" s="27">
        <v>66.5</v>
      </c>
      <c r="J343" s="27">
        <v>73.9</v>
      </c>
      <c r="K343" s="46">
        <v>69.5</v>
      </c>
      <c r="L343" s="46">
        <v>66.6</v>
      </c>
      <c r="M343" s="46">
        <v>55.8</v>
      </c>
      <c r="N343" s="27">
        <v>72.3</v>
      </c>
      <c r="O343" s="27">
        <v>72.1</v>
      </c>
      <c r="P343" s="46">
        <v>69.4</v>
      </c>
      <c r="Q343" s="27">
        <v>58</v>
      </c>
      <c r="R343" s="27">
        <v>67.6</v>
      </c>
      <c r="S343" s="27">
        <v>60.5</v>
      </c>
      <c r="T343" s="46">
        <v>66.8</v>
      </c>
    </row>
    <row r="344" spans="2:20" ht="12.75">
      <c r="B344" s="27">
        <v>69.4</v>
      </c>
      <c r="C344" s="27">
        <v>71.2</v>
      </c>
      <c r="D344" s="27">
        <v>71.3</v>
      </c>
      <c r="E344" s="27">
        <v>69.7</v>
      </c>
      <c r="F344" s="27">
        <v>68</v>
      </c>
      <c r="G344" s="27">
        <v>75.8</v>
      </c>
      <c r="H344" s="143"/>
      <c r="I344" s="27">
        <v>66.9</v>
      </c>
      <c r="J344" s="27">
        <v>73.4</v>
      </c>
      <c r="K344" s="46">
        <v>69.9</v>
      </c>
      <c r="L344" s="46">
        <v>66.5</v>
      </c>
      <c r="M344" s="46">
        <v>55.6</v>
      </c>
      <c r="N344" s="27">
        <v>72.2</v>
      </c>
      <c r="O344" s="27">
        <v>72.1</v>
      </c>
      <c r="P344" s="46">
        <v>69.6</v>
      </c>
      <c r="Q344" s="27">
        <v>58.7</v>
      </c>
      <c r="R344" s="27">
        <v>66.8</v>
      </c>
      <c r="S344" s="27">
        <v>60.1</v>
      </c>
      <c r="T344" s="46">
        <v>66.2</v>
      </c>
    </row>
    <row r="345" spans="2:20" ht="12.75">
      <c r="B345" s="27">
        <v>69.4</v>
      </c>
      <c r="C345" s="27">
        <v>71.7</v>
      </c>
      <c r="D345" s="27">
        <v>71.1</v>
      </c>
      <c r="E345" s="27">
        <v>69.5</v>
      </c>
      <c r="F345" s="27">
        <v>68</v>
      </c>
      <c r="G345" s="27">
        <v>76.2</v>
      </c>
      <c r="H345" s="143"/>
      <c r="I345" s="27">
        <v>66.9</v>
      </c>
      <c r="J345" s="27">
        <v>73</v>
      </c>
      <c r="K345" s="46">
        <v>70.1</v>
      </c>
      <c r="L345" s="46">
        <v>66.3</v>
      </c>
      <c r="M345" s="46">
        <v>55.7</v>
      </c>
      <c r="N345" s="27">
        <v>72.5</v>
      </c>
      <c r="O345" s="27">
        <v>71.7</v>
      </c>
      <c r="P345" s="46">
        <v>69.6</v>
      </c>
      <c r="Q345" s="27">
        <v>58.5</v>
      </c>
      <c r="R345" s="27">
        <v>67.6</v>
      </c>
      <c r="S345" s="27">
        <v>60.6</v>
      </c>
      <c r="T345" s="46">
        <v>66.9</v>
      </c>
    </row>
    <row r="346" spans="1:20" ht="12.75">
      <c r="A346" s="61" t="s">
        <v>276</v>
      </c>
      <c r="B346" s="44">
        <f aca="true" t="shared" si="26" ref="B346:T346">AVERAGE(B336:B345)</f>
        <v>69.81999999999998</v>
      </c>
      <c r="C346" s="44">
        <f t="shared" si="26"/>
        <v>71.57000000000002</v>
      </c>
      <c r="D346" s="44">
        <f t="shared" si="26"/>
        <v>71.55999999999999</v>
      </c>
      <c r="E346" s="44">
        <f t="shared" si="26"/>
        <v>66.16</v>
      </c>
      <c r="F346" s="44">
        <f t="shared" si="26"/>
        <v>68.01</v>
      </c>
      <c r="G346" s="44">
        <f t="shared" si="26"/>
        <v>76.16</v>
      </c>
      <c r="H346" s="144" t="e">
        <f t="shared" si="26"/>
        <v>#DIV/0!</v>
      </c>
      <c r="I346" s="44">
        <f t="shared" si="26"/>
        <v>66.85</v>
      </c>
      <c r="J346" s="44">
        <f t="shared" si="26"/>
        <v>73.6</v>
      </c>
      <c r="K346" s="44">
        <f t="shared" si="26"/>
        <v>69.99000000000001</v>
      </c>
      <c r="L346" s="44">
        <f t="shared" si="26"/>
        <v>66.35</v>
      </c>
      <c r="M346" s="44">
        <f t="shared" si="26"/>
        <v>55.64</v>
      </c>
      <c r="N346" s="44">
        <f t="shared" si="26"/>
        <v>72.36</v>
      </c>
      <c r="O346" s="44">
        <f t="shared" si="26"/>
        <v>71.52000000000001</v>
      </c>
      <c r="P346" s="44">
        <f t="shared" si="26"/>
        <v>69.51</v>
      </c>
      <c r="Q346" s="44">
        <f t="shared" si="26"/>
        <v>58.32000000000001</v>
      </c>
      <c r="R346" s="44">
        <f t="shared" si="26"/>
        <v>66.72</v>
      </c>
      <c r="S346" s="44">
        <f t="shared" si="26"/>
        <v>60.68000000000001</v>
      </c>
      <c r="T346" s="44">
        <f t="shared" si="26"/>
        <v>67.07</v>
      </c>
    </row>
    <row r="347" spans="1:20" ht="12.75">
      <c r="A347" s="61" t="s">
        <v>277</v>
      </c>
      <c r="B347" s="44">
        <f>STDEV(B336:B345)</f>
        <v>0.31198290551917346</v>
      </c>
      <c r="C347" s="44">
        <f aca="true" t="shared" si="27" ref="C347:T347">STDEV(C336:C345)</f>
        <v>0.4522781838138752</v>
      </c>
      <c r="D347" s="44">
        <f t="shared" si="27"/>
        <v>0.23664319132398706</v>
      </c>
      <c r="E347" s="44">
        <f t="shared" si="27"/>
        <v>4.738072744622302</v>
      </c>
      <c r="F347" s="44">
        <f t="shared" si="27"/>
        <v>0.18529256146249615</v>
      </c>
      <c r="G347" s="44">
        <f t="shared" si="27"/>
        <v>0.4195235392703268</v>
      </c>
      <c r="H347" s="144" t="e">
        <f t="shared" si="27"/>
        <v>#DIV/0!</v>
      </c>
      <c r="I347" s="44">
        <f t="shared" si="27"/>
        <v>0.17795130420052283</v>
      </c>
      <c r="J347" s="44">
        <f t="shared" si="27"/>
        <v>0.408248290463863</v>
      </c>
      <c r="K347" s="44">
        <f t="shared" si="27"/>
        <v>0.25144029554194763</v>
      </c>
      <c r="L347" s="44">
        <f t="shared" si="27"/>
        <v>0.29533408577847947</v>
      </c>
      <c r="M347" s="44">
        <f t="shared" si="27"/>
        <v>0.2011080417199783</v>
      </c>
      <c r="N347" s="44">
        <f t="shared" si="27"/>
        <v>0.3204163957505214</v>
      </c>
      <c r="O347" s="44">
        <f t="shared" si="27"/>
        <v>0.740570350772292</v>
      </c>
      <c r="P347" s="44">
        <f t="shared" si="27"/>
        <v>0.09944289260116966</v>
      </c>
      <c r="Q347" s="44">
        <f t="shared" si="27"/>
        <v>0.30477678535154007</v>
      </c>
      <c r="R347" s="44">
        <f t="shared" si="27"/>
        <v>0.49844201713351527</v>
      </c>
      <c r="S347" s="44">
        <f t="shared" si="27"/>
        <v>0.2936362072721855</v>
      </c>
      <c r="T347" s="44">
        <f t="shared" si="27"/>
        <v>0.44234225060254906</v>
      </c>
    </row>
    <row r="348" spans="1:20" ht="12.75">
      <c r="A348" s="108"/>
      <c r="B348" s="109"/>
      <c r="C348" s="109"/>
      <c r="D348" s="109"/>
      <c r="E348" s="109"/>
      <c r="F348" s="109"/>
      <c r="G348" s="109"/>
      <c r="H348" s="145"/>
      <c r="I348" s="109"/>
      <c r="J348" s="109"/>
      <c r="K348" s="109"/>
      <c r="L348" s="109"/>
      <c r="M348" s="109"/>
      <c r="N348" s="109"/>
      <c r="O348" s="109"/>
      <c r="P348" s="109"/>
      <c r="Q348" s="109"/>
      <c r="R348" s="109"/>
      <c r="S348" s="109"/>
      <c r="T348" s="109"/>
    </row>
    <row r="349" spans="1:21" ht="63">
      <c r="A349" s="45" t="s">
        <v>147</v>
      </c>
      <c r="B349" s="46" t="s">
        <v>278</v>
      </c>
      <c r="C349" s="46" t="s">
        <v>279</v>
      </c>
      <c r="D349" s="46" t="s">
        <v>280</v>
      </c>
      <c r="E349" s="46" t="s">
        <v>298</v>
      </c>
      <c r="F349" s="46" t="s">
        <v>281</v>
      </c>
      <c r="G349" s="46" t="s">
        <v>282</v>
      </c>
      <c r="H349" s="46" t="s">
        <v>283</v>
      </c>
      <c r="I349" s="46" t="s">
        <v>284</v>
      </c>
      <c r="J349" s="46" t="s">
        <v>612</v>
      </c>
      <c r="K349" s="60" t="s">
        <v>613</v>
      </c>
      <c r="L349" s="60" t="s">
        <v>614</v>
      </c>
      <c r="M349" s="60" t="s">
        <v>615</v>
      </c>
      <c r="N349" s="60" t="s">
        <v>616</v>
      </c>
      <c r="O349" s="60" t="s">
        <v>617</v>
      </c>
      <c r="P349" s="60" t="s">
        <v>268</v>
      </c>
      <c r="Q349" s="60" t="s">
        <v>186</v>
      </c>
      <c r="R349" s="60" t="s">
        <v>269</v>
      </c>
      <c r="S349" s="60" t="s">
        <v>271</v>
      </c>
      <c r="T349" s="60" t="s">
        <v>267</v>
      </c>
      <c r="U349" s="60" t="s">
        <v>270</v>
      </c>
    </row>
    <row r="350" spans="1:10" ht="13.5" thickBot="1">
      <c r="A350" s="47" t="s">
        <v>285</v>
      </c>
      <c r="B350" s="48">
        <v>66</v>
      </c>
      <c r="C350" s="48">
        <v>68</v>
      </c>
      <c r="D350" s="48">
        <v>70</v>
      </c>
      <c r="E350" s="48">
        <v>67</v>
      </c>
      <c r="F350" s="48">
        <v>66</v>
      </c>
      <c r="G350" s="48">
        <v>70</v>
      </c>
      <c r="H350" s="48">
        <v>69.5</v>
      </c>
      <c r="I350" s="48">
        <v>67</v>
      </c>
      <c r="J350" s="48">
        <v>0</v>
      </c>
    </row>
    <row r="351" spans="1:21" ht="27" customHeight="1" thickTop="1">
      <c r="A351" s="168" t="s">
        <v>600</v>
      </c>
      <c r="B351" s="169"/>
      <c r="C351" s="169"/>
      <c r="D351" s="169"/>
      <c r="E351" s="169"/>
      <c r="F351" s="169"/>
      <c r="G351" s="169"/>
      <c r="H351" s="169"/>
      <c r="I351" s="169"/>
      <c r="J351" s="170"/>
      <c r="L351" s="168" t="s">
        <v>600</v>
      </c>
      <c r="M351" s="169"/>
      <c r="N351" s="169"/>
      <c r="O351" s="169"/>
      <c r="P351" s="169"/>
      <c r="Q351" s="169"/>
      <c r="R351" s="169"/>
      <c r="S351" s="169"/>
      <c r="T351" s="169"/>
      <c r="U351" s="170"/>
    </row>
    <row r="352" spans="1:20" ht="21.75" customHeight="1">
      <c r="A352" s="45" t="s">
        <v>287</v>
      </c>
      <c r="B352" s="109"/>
      <c r="C352" s="109"/>
      <c r="E352" s="109"/>
      <c r="F352" s="109"/>
      <c r="G352" s="109"/>
      <c r="H352" s="145"/>
      <c r="I352" s="109"/>
      <c r="J352" s="109"/>
      <c r="K352" s="109"/>
      <c r="L352" s="166" t="s">
        <v>455</v>
      </c>
      <c r="M352" s="166"/>
      <c r="N352" s="166"/>
      <c r="O352" s="166"/>
      <c r="P352" s="166"/>
      <c r="Q352" s="166"/>
      <c r="R352" s="166"/>
      <c r="S352" s="109"/>
      <c r="T352" s="109"/>
    </row>
    <row r="353" spans="1:20" ht="14.25">
      <c r="A353" s="53" t="s">
        <v>288</v>
      </c>
      <c r="B353" s="109"/>
      <c r="C353" s="109"/>
      <c r="E353" s="109"/>
      <c r="F353" s="109"/>
      <c r="G353" s="109"/>
      <c r="H353" s="145"/>
      <c r="I353" s="109"/>
      <c r="J353" s="109"/>
      <c r="K353" s="109"/>
      <c r="L353" s="109"/>
      <c r="M353" s="109"/>
      <c r="N353" s="109"/>
      <c r="O353" s="109"/>
      <c r="P353" s="109"/>
      <c r="Q353" s="109"/>
      <c r="R353" s="109"/>
      <c r="S353" s="109"/>
      <c r="T353" s="109"/>
    </row>
    <row r="354" spans="1:20" ht="12.75">
      <c r="A354" s="45" t="s">
        <v>289</v>
      </c>
      <c r="B354" s="109"/>
      <c r="C354" s="109"/>
      <c r="E354" s="109"/>
      <c r="F354" s="109"/>
      <c r="G354" s="109"/>
      <c r="H354" s="145"/>
      <c r="I354" s="109"/>
      <c r="J354" s="109"/>
      <c r="K354" s="109"/>
      <c r="L354" s="109"/>
      <c r="M354" s="109"/>
      <c r="N354" s="109"/>
      <c r="O354" s="109"/>
      <c r="P354" s="109"/>
      <c r="Q354" s="109"/>
      <c r="R354" s="109"/>
      <c r="S354" s="109"/>
      <c r="T354" s="109"/>
    </row>
    <row r="355" spans="1:20" ht="25.5">
      <c r="A355" s="102" t="s">
        <v>455</v>
      </c>
      <c r="B355" s="109">
        <v>75.5</v>
      </c>
      <c r="C355" s="109">
        <v>77.8</v>
      </c>
      <c r="D355" s="147">
        <v>77</v>
      </c>
      <c r="E355" s="109">
        <v>74.7</v>
      </c>
      <c r="F355" s="109">
        <v>75.1</v>
      </c>
      <c r="G355" s="109">
        <v>81</v>
      </c>
      <c r="H355" s="145"/>
      <c r="I355" s="109">
        <v>76</v>
      </c>
      <c r="J355" s="109">
        <v>93.8</v>
      </c>
      <c r="K355" s="109">
        <v>94.4</v>
      </c>
      <c r="L355" s="109">
        <v>88.9</v>
      </c>
      <c r="M355" s="109">
        <v>81.7</v>
      </c>
      <c r="N355" s="109">
        <v>96.2</v>
      </c>
      <c r="O355" s="109">
        <v>95.7</v>
      </c>
      <c r="P355" s="109">
        <v>75.9</v>
      </c>
      <c r="Q355" s="109">
        <v>75</v>
      </c>
      <c r="R355" s="109">
        <v>82.1</v>
      </c>
      <c r="S355" s="109">
        <v>83.9</v>
      </c>
      <c r="T355" s="109">
        <v>75.8</v>
      </c>
    </row>
    <row r="356" spans="1:20" ht="12.75">
      <c r="A356" s="108"/>
      <c r="B356" s="109">
        <v>75.3</v>
      </c>
      <c r="C356" s="109">
        <v>77.8</v>
      </c>
      <c r="D356" s="109">
        <v>76.6</v>
      </c>
      <c r="E356" s="109">
        <v>75</v>
      </c>
      <c r="F356" s="109">
        <v>75.4</v>
      </c>
      <c r="G356" s="109">
        <v>81.4</v>
      </c>
      <c r="H356" s="145"/>
      <c r="I356" s="109">
        <v>75.4</v>
      </c>
      <c r="J356" s="109">
        <v>94.1</v>
      </c>
      <c r="K356" s="109">
        <v>94.4</v>
      </c>
      <c r="L356" s="109">
        <v>88.7</v>
      </c>
      <c r="M356" s="109">
        <v>81.5</v>
      </c>
      <c r="N356" s="109">
        <v>96.4</v>
      </c>
      <c r="O356" s="109">
        <v>96.5</v>
      </c>
      <c r="P356" s="109">
        <v>76.6</v>
      </c>
      <c r="Q356" s="109">
        <v>75</v>
      </c>
      <c r="R356" s="109">
        <v>82.1</v>
      </c>
      <c r="S356" s="109">
        <v>86.3</v>
      </c>
      <c r="T356" s="109">
        <v>75.8</v>
      </c>
    </row>
    <row r="357" spans="1:20" ht="12.75">
      <c r="A357" s="108"/>
      <c r="B357" s="109">
        <v>74.9</v>
      </c>
      <c r="C357" s="109">
        <v>78.2</v>
      </c>
      <c r="D357" s="109">
        <v>76.8</v>
      </c>
      <c r="E357" s="109">
        <v>75</v>
      </c>
      <c r="F357" s="109">
        <v>75.2</v>
      </c>
      <c r="G357" s="109">
        <v>81.9</v>
      </c>
      <c r="H357" s="145"/>
      <c r="I357" s="109">
        <v>75.9</v>
      </c>
      <c r="J357" s="109">
        <v>94.4</v>
      </c>
      <c r="K357" s="109">
        <v>94.7</v>
      </c>
      <c r="L357" s="109">
        <v>88.7</v>
      </c>
      <c r="M357" s="109">
        <v>81.7</v>
      </c>
      <c r="N357" s="109">
        <v>96.2</v>
      </c>
      <c r="O357" s="109">
        <v>96.5</v>
      </c>
      <c r="P357" s="109">
        <v>76.5</v>
      </c>
      <c r="Q357" s="109">
        <v>74.9</v>
      </c>
      <c r="R357" s="109">
        <v>82.1</v>
      </c>
      <c r="S357" s="109">
        <v>86.9</v>
      </c>
      <c r="T357" s="109">
        <v>75.7</v>
      </c>
    </row>
    <row r="358" spans="1:20" ht="12.75">
      <c r="A358" s="108"/>
      <c r="B358" s="109">
        <v>75.1</v>
      </c>
      <c r="C358" s="109">
        <v>77.9</v>
      </c>
      <c r="D358" s="109">
        <v>76.7</v>
      </c>
      <c r="E358" s="109">
        <v>75</v>
      </c>
      <c r="F358" s="109">
        <v>75.4</v>
      </c>
      <c r="G358" s="109">
        <v>81.8</v>
      </c>
      <c r="H358" s="145"/>
      <c r="I358" s="109">
        <v>75.8</v>
      </c>
      <c r="J358" s="109">
        <v>94.4</v>
      </c>
      <c r="K358" s="109">
        <v>95.3</v>
      </c>
      <c r="L358" s="109">
        <v>88</v>
      </c>
      <c r="M358" s="109">
        <v>82.5</v>
      </c>
      <c r="N358" s="109">
        <v>96.2</v>
      </c>
      <c r="O358" s="109">
        <v>96.5</v>
      </c>
      <c r="P358" s="109">
        <v>76.5</v>
      </c>
      <c r="Q358" s="109">
        <v>73.8</v>
      </c>
      <c r="R358" s="109">
        <v>82</v>
      </c>
      <c r="S358" s="109">
        <v>87.7</v>
      </c>
      <c r="T358" s="109">
        <v>75.9</v>
      </c>
    </row>
    <row r="359" spans="1:20" ht="12.75">
      <c r="A359" s="108"/>
      <c r="B359" s="109">
        <v>75</v>
      </c>
      <c r="C359" s="109">
        <v>78.1</v>
      </c>
      <c r="D359" s="109">
        <v>76.7</v>
      </c>
      <c r="E359" s="109">
        <v>75</v>
      </c>
      <c r="F359" s="109">
        <v>75.4</v>
      </c>
      <c r="G359" s="109">
        <v>81</v>
      </c>
      <c r="H359" s="145"/>
      <c r="I359" s="109">
        <v>75.4</v>
      </c>
      <c r="J359" s="109">
        <v>94.7</v>
      </c>
      <c r="K359" s="109">
        <v>95.2</v>
      </c>
      <c r="L359" s="109">
        <v>87.3</v>
      </c>
      <c r="M359" s="109">
        <v>83.9</v>
      </c>
      <c r="N359" s="109">
        <v>96.3</v>
      </c>
      <c r="O359" s="109">
        <v>96.2</v>
      </c>
      <c r="P359" s="109">
        <v>76</v>
      </c>
      <c r="Q359" s="109">
        <v>74.7</v>
      </c>
      <c r="R359" s="109">
        <v>81.8</v>
      </c>
      <c r="S359" s="109">
        <v>87.3</v>
      </c>
      <c r="T359" s="109">
        <v>76.1</v>
      </c>
    </row>
    <row r="360" spans="1:20" ht="12.75">
      <c r="A360" s="108"/>
      <c r="B360" s="109">
        <v>75.4</v>
      </c>
      <c r="C360" s="109">
        <v>78.2</v>
      </c>
      <c r="D360" s="109">
        <v>76.9</v>
      </c>
      <c r="E360" s="109">
        <v>74.6</v>
      </c>
      <c r="F360" s="109">
        <v>74.7</v>
      </c>
      <c r="G360" s="109">
        <v>82</v>
      </c>
      <c r="H360" s="145"/>
      <c r="I360" s="109">
        <v>76</v>
      </c>
      <c r="J360" s="109">
        <v>94.9</v>
      </c>
      <c r="K360" s="109">
        <v>95</v>
      </c>
      <c r="L360" s="109">
        <v>88.3</v>
      </c>
      <c r="M360" s="109">
        <v>85</v>
      </c>
      <c r="N360" s="109">
        <v>96.2</v>
      </c>
      <c r="O360" s="109">
        <v>96.2</v>
      </c>
      <c r="P360" s="109">
        <v>76.5</v>
      </c>
      <c r="Q360" s="109">
        <v>74.1</v>
      </c>
      <c r="R360" s="109">
        <v>82</v>
      </c>
      <c r="S360" s="109">
        <v>85.6</v>
      </c>
      <c r="T360" s="109">
        <v>76.1</v>
      </c>
    </row>
    <row r="361" spans="1:20" ht="12.75">
      <c r="A361" s="108"/>
      <c r="B361" s="109">
        <v>75.4</v>
      </c>
      <c r="C361" s="109">
        <v>77.9</v>
      </c>
      <c r="D361" s="109">
        <v>76.9</v>
      </c>
      <c r="E361" s="109">
        <v>74.8</v>
      </c>
      <c r="F361" s="109">
        <v>74.7</v>
      </c>
      <c r="G361" s="109">
        <v>82.2</v>
      </c>
      <c r="H361" s="145"/>
      <c r="I361" s="109">
        <v>75.8</v>
      </c>
      <c r="J361" s="109">
        <v>94.1</v>
      </c>
      <c r="K361" s="109">
        <v>94.4</v>
      </c>
      <c r="L361" s="109">
        <v>88</v>
      </c>
      <c r="M361" s="109">
        <v>84.3</v>
      </c>
      <c r="N361" s="109">
        <v>96.3</v>
      </c>
      <c r="O361" s="109">
        <v>95.9</v>
      </c>
      <c r="P361" s="109">
        <v>76.4</v>
      </c>
      <c r="Q361" s="109">
        <v>74.2</v>
      </c>
      <c r="R361" s="109">
        <v>81.9</v>
      </c>
      <c r="S361" s="109">
        <v>90.5</v>
      </c>
      <c r="T361" s="109">
        <v>76.3</v>
      </c>
    </row>
    <row r="362" spans="1:20" ht="12.75">
      <c r="A362" s="108"/>
      <c r="B362" s="109">
        <v>75.4</v>
      </c>
      <c r="C362" s="109">
        <v>77.9</v>
      </c>
      <c r="D362" s="109">
        <v>76.8</v>
      </c>
      <c r="E362" s="109">
        <v>74.7</v>
      </c>
      <c r="F362" s="109">
        <v>74.5</v>
      </c>
      <c r="G362" s="109">
        <v>82.1</v>
      </c>
      <c r="H362" s="145"/>
      <c r="I362" s="109">
        <v>75.4</v>
      </c>
      <c r="J362" s="109">
        <v>93.7</v>
      </c>
      <c r="K362" s="109">
        <v>93.9</v>
      </c>
      <c r="L362" s="109">
        <v>87.6</v>
      </c>
      <c r="M362" s="109">
        <v>84.3</v>
      </c>
      <c r="N362" s="109">
        <v>96.2</v>
      </c>
      <c r="O362" s="109">
        <v>95.6</v>
      </c>
      <c r="P362" s="109">
        <v>76.3</v>
      </c>
      <c r="Q362" s="109">
        <v>74.6</v>
      </c>
      <c r="R362" s="109">
        <v>81.8</v>
      </c>
      <c r="S362" s="109">
        <v>90.5</v>
      </c>
      <c r="T362" s="109">
        <v>76.2</v>
      </c>
    </row>
    <row r="363" spans="1:20" ht="12.75">
      <c r="A363" s="108"/>
      <c r="B363" s="109">
        <v>75.2</v>
      </c>
      <c r="C363" s="109">
        <v>77.5</v>
      </c>
      <c r="D363" s="109">
        <v>76.5</v>
      </c>
      <c r="E363" s="109">
        <v>74.5</v>
      </c>
      <c r="F363" s="109">
        <v>75.2</v>
      </c>
      <c r="G363" s="109">
        <v>81.7</v>
      </c>
      <c r="H363" s="145"/>
      <c r="I363" s="109">
        <v>75.4</v>
      </c>
      <c r="J363" s="109">
        <v>93.7</v>
      </c>
      <c r="K363" s="109">
        <v>93.7</v>
      </c>
      <c r="L363" s="109">
        <v>87.8</v>
      </c>
      <c r="M363" s="109">
        <v>84.1</v>
      </c>
      <c r="N363" s="109">
        <v>96.1</v>
      </c>
      <c r="O363" s="109">
        <v>95.1</v>
      </c>
      <c r="P363" s="109">
        <v>75.4</v>
      </c>
      <c r="Q363" s="109">
        <v>74.2</v>
      </c>
      <c r="R363" s="109">
        <v>82.1</v>
      </c>
      <c r="S363" s="109">
        <v>90.4</v>
      </c>
      <c r="T363" s="109">
        <v>76.2</v>
      </c>
    </row>
    <row r="364" spans="1:20" ht="12.75">
      <c r="A364" s="108"/>
      <c r="B364" s="109">
        <v>75.4</v>
      </c>
      <c r="C364" s="109">
        <v>77.6</v>
      </c>
      <c r="D364" s="109">
        <v>76.1</v>
      </c>
      <c r="E364" s="109">
        <v>74.5</v>
      </c>
      <c r="F364" s="109">
        <v>75.1</v>
      </c>
      <c r="G364" s="109">
        <v>81</v>
      </c>
      <c r="H364" s="145"/>
      <c r="I364" s="109">
        <v>75.4</v>
      </c>
      <c r="J364" s="109">
        <v>93.7</v>
      </c>
      <c r="K364" s="109">
        <v>93.6</v>
      </c>
      <c r="L364" s="109">
        <v>87.8</v>
      </c>
      <c r="M364" s="109">
        <v>82.4</v>
      </c>
      <c r="N364" s="109">
        <v>96.5</v>
      </c>
      <c r="O364" s="109">
        <v>95.1</v>
      </c>
      <c r="P364" s="109">
        <v>76.1</v>
      </c>
      <c r="Q364" s="109">
        <v>74.5</v>
      </c>
      <c r="R364" s="109">
        <v>82</v>
      </c>
      <c r="S364" s="109">
        <v>90.1</v>
      </c>
      <c r="T364" s="109">
        <v>75.9</v>
      </c>
    </row>
    <row r="365" spans="1:20" ht="12.75">
      <c r="A365" s="61" t="s">
        <v>276</v>
      </c>
      <c r="B365" s="44">
        <f aca="true" t="shared" si="28" ref="B365:T365">AVERAGE(B355:B364)</f>
        <v>75.26</v>
      </c>
      <c r="C365" s="44">
        <f t="shared" si="28"/>
        <v>77.89000000000001</v>
      </c>
      <c r="D365" s="44">
        <f>AVERAGE(D358:D364)</f>
        <v>76.65714285714286</v>
      </c>
      <c r="E365" s="44">
        <f t="shared" si="28"/>
        <v>74.78</v>
      </c>
      <c r="F365" s="44">
        <f t="shared" si="28"/>
        <v>75.07000000000001</v>
      </c>
      <c r="G365" s="44">
        <f t="shared" si="28"/>
        <v>81.61000000000001</v>
      </c>
      <c r="H365" s="144" t="e">
        <f t="shared" si="28"/>
        <v>#DIV/0!</v>
      </c>
      <c r="I365" s="44">
        <f t="shared" si="28"/>
        <v>75.64999999999999</v>
      </c>
      <c r="J365" s="44">
        <f t="shared" si="28"/>
        <v>94.15</v>
      </c>
      <c r="K365" s="44">
        <f t="shared" si="28"/>
        <v>94.46000000000001</v>
      </c>
      <c r="L365" s="44">
        <f t="shared" si="28"/>
        <v>88.10999999999999</v>
      </c>
      <c r="M365" s="44">
        <f t="shared" si="28"/>
        <v>83.13999999999999</v>
      </c>
      <c r="N365" s="44">
        <f t="shared" si="28"/>
        <v>96.26</v>
      </c>
      <c r="O365" s="44">
        <f t="shared" si="28"/>
        <v>95.93</v>
      </c>
      <c r="P365" s="44">
        <f t="shared" si="28"/>
        <v>76.22</v>
      </c>
      <c r="Q365" s="44">
        <f t="shared" si="28"/>
        <v>74.50000000000001</v>
      </c>
      <c r="R365" s="44">
        <f t="shared" si="28"/>
        <v>81.99</v>
      </c>
      <c r="S365" s="44">
        <f t="shared" si="28"/>
        <v>87.92</v>
      </c>
      <c r="T365" s="44">
        <f t="shared" si="28"/>
        <v>76.00000000000001</v>
      </c>
    </row>
    <row r="366" spans="1:20" ht="12.75">
      <c r="A366" s="61" t="s">
        <v>277</v>
      </c>
      <c r="B366" s="44">
        <f>STDEV(B355:B364)</f>
        <v>0.20110804171997906</v>
      </c>
      <c r="C366" s="44">
        <f aca="true" t="shared" si="29" ref="C366:T366">STDEV(C355:C364)</f>
        <v>0.23309511649396258</v>
      </c>
      <c r="D366" s="44">
        <f>STDEV(D358:D364)</f>
        <v>0.28199966227529405</v>
      </c>
      <c r="E366" s="44">
        <f t="shared" si="29"/>
        <v>0.2097617696340306</v>
      </c>
      <c r="F366" s="44">
        <f t="shared" si="29"/>
        <v>0.3267686915475262</v>
      </c>
      <c r="G366" s="44">
        <f t="shared" si="29"/>
        <v>0.47480990347785973</v>
      </c>
      <c r="H366" s="144" t="e">
        <f t="shared" si="29"/>
        <v>#DIV/0!</v>
      </c>
      <c r="I366" s="44">
        <f t="shared" si="29"/>
        <v>0.2718251071716655</v>
      </c>
      <c r="J366" s="44">
        <f t="shared" si="29"/>
        <v>0.437797517882502</v>
      </c>
      <c r="K366" s="44">
        <f t="shared" si="29"/>
        <v>0.6003702561295963</v>
      </c>
      <c r="L366" s="44">
        <f t="shared" si="29"/>
        <v>0.525885496621962</v>
      </c>
      <c r="M366" s="44">
        <f t="shared" si="29"/>
        <v>1.3099618315057757</v>
      </c>
      <c r="N366" s="44">
        <f t="shared" si="29"/>
        <v>0.11737877907772731</v>
      </c>
      <c r="O366" s="44">
        <f t="shared" si="29"/>
        <v>0.543752394630005</v>
      </c>
      <c r="P366" s="44">
        <f t="shared" si="29"/>
        <v>0.3735713527000119</v>
      </c>
      <c r="Q366" s="44">
        <f t="shared" si="29"/>
        <v>0.4136557881968809</v>
      </c>
      <c r="R366" s="44">
        <f t="shared" si="29"/>
        <v>0.11972189997378467</v>
      </c>
      <c r="S366" s="44">
        <f t="shared" si="29"/>
        <v>2.3536260441187156</v>
      </c>
      <c r="T366" s="44">
        <f t="shared" si="29"/>
        <v>0.20548046676563164</v>
      </c>
    </row>
    <row r="367" spans="1:20" ht="12.75">
      <c r="A367" s="108"/>
      <c r="B367" s="109"/>
      <c r="C367" s="109"/>
      <c r="D367" s="109"/>
      <c r="E367" s="109"/>
      <c r="F367" s="109"/>
      <c r="G367" s="109"/>
      <c r="H367" s="145"/>
      <c r="I367" s="109"/>
      <c r="J367" s="109"/>
      <c r="K367" s="109"/>
      <c r="L367" s="109"/>
      <c r="M367" s="109"/>
      <c r="N367" s="109"/>
      <c r="O367" s="109"/>
      <c r="P367" s="109"/>
      <c r="Q367" s="109"/>
      <c r="R367" s="109"/>
      <c r="S367" s="109"/>
      <c r="T367" s="109"/>
    </row>
    <row r="368" spans="1:21" ht="63">
      <c r="A368" s="45" t="s">
        <v>147</v>
      </c>
      <c r="B368" s="46" t="s">
        <v>278</v>
      </c>
      <c r="C368" s="46" t="s">
        <v>279</v>
      </c>
      <c r="D368" s="46" t="s">
        <v>280</v>
      </c>
      <c r="E368" s="46" t="s">
        <v>298</v>
      </c>
      <c r="F368" s="46" t="s">
        <v>281</v>
      </c>
      <c r="G368" s="46" t="s">
        <v>282</v>
      </c>
      <c r="H368" s="46" t="s">
        <v>283</v>
      </c>
      <c r="I368" s="46" t="s">
        <v>284</v>
      </c>
      <c r="J368" s="46" t="s">
        <v>612</v>
      </c>
      <c r="K368" s="60" t="s">
        <v>613</v>
      </c>
      <c r="L368" s="60" t="s">
        <v>614</v>
      </c>
      <c r="M368" s="60" t="s">
        <v>615</v>
      </c>
      <c r="N368" s="60" t="s">
        <v>616</v>
      </c>
      <c r="O368" s="60" t="s">
        <v>617</v>
      </c>
      <c r="P368" s="60" t="s">
        <v>268</v>
      </c>
      <c r="Q368" s="60" t="s">
        <v>186</v>
      </c>
      <c r="R368" s="60" t="s">
        <v>269</v>
      </c>
      <c r="S368" s="60" t="s">
        <v>271</v>
      </c>
      <c r="T368" s="60" t="s">
        <v>267</v>
      </c>
      <c r="U368" s="60" t="s">
        <v>270</v>
      </c>
    </row>
    <row r="369" spans="1:10" ht="13.5" thickBot="1">
      <c r="A369" s="47" t="s">
        <v>285</v>
      </c>
      <c r="B369" s="48">
        <v>66</v>
      </c>
      <c r="C369" s="48">
        <v>68</v>
      </c>
      <c r="D369" s="48">
        <v>70</v>
      </c>
      <c r="E369" s="48">
        <v>67</v>
      </c>
      <c r="F369" s="48">
        <v>66</v>
      </c>
      <c r="G369" s="48">
        <v>70</v>
      </c>
      <c r="H369" s="48">
        <v>69.5</v>
      </c>
      <c r="I369" s="48">
        <v>67</v>
      </c>
      <c r="J369" s="48">
        <v>0</v>
      </c>
    </row>
    <row r="370" spans="1:21" ht="27" customHeight="1" thickTop="1">
      <c r="A370" s="168" t="s">
        <v>600</v>
      </c>
      <c r="B370" s="169"/>
      <c r="C370" s="169"/>
      <c r="D370" s="169"/>
      <c r="E370" s="169"/>
      <c r="F370" s="169"/>
      <c r="G370" s="169"/>
      <c r="H370" s="169"/>
      <c r="I370" s="169"/>
      <c r="J370" s="170"/>
      <c r="L370" s="168" t="s">
        <v>600</v>
      </c>
      <c r="M370" s="169"/>
      <c r="N370" s="169"/>
      <c r="O370" s="169"/>
      <c r="P370" s="169"/>
      <c r="Q370" s="169"/>
      <c r="R370" s="169"/>
      <c r="S370" s="169"/>
      <c r="T370" s="169"/>
      <c r="U370" s="170"/>
    </row>
    <row r="371" spans="1:20" ht="19.5" customHeight="1">
      <c r="A371" s="45" t="s">
        <v>287</v>
      </c>
      <c r="B371" s="109"/>
      <c r="C371" s="109"/>
      <c r="D371" s="109"/>
      <c r="E371" s="109"/>
      <c r="F371" s="109"/>
      <c r="G371" s="109"/>
      <c r="H371" s="145"/>
      <c r="I371" s="109"/>
      <c r="J371" s="109"/>
      <c r="K371" s="109"/>
      <c r="L371" s="167" t="s">
        <v>456</v>
      </c>
      <c r="M371" s="167"/>
      <c r="N371" s="167"/>
      <c r="O371" s="167"/>
      <c r="P371" s="167"/>
      <c r="Q371" s="167"/>
      <c r="R371" s="109"/>
      <c r="S371" s="109"/>
      <c r="T371" s="109"/>
    </row>
    <row r="372" spans="1:20" ht="14.25">
      <c r="A372" s="53" t="s">
        <v>288</v>
      </c>
      <c r="B372" s="109"/>
      <c r="C372" s="109"/>
      <c r="D372" s="109"/>
      <c r="E372" s="109"/>
      <c r="F372" s="109"/>
      <c r="G372" s="109"/>
      <c r="H372" s="145"/>
      <c r="I372" s="109"/>
      <c r="J372" s="109"/>
      <c r="K372" s="109"/>
      <c r="L372" s="109"/>
      <c r="M372" s="109"/>
      <c r="N372" s="109"/>
      <c r="O372" s="109"/>
      <c r="P372" s="109"/>
      <c r="Q372" s="109"/>
      <c r="R372" s="109"/>
      <c r="S372" s="109"/>
      <c r="T372" s="109"/>
    </row>
    <row r="373" spans="1:20" ht="12.75">
      <c r="A373" s="45" t="s">
        <v>289</v>
      </c>
      <c r="B373" s="109"/>
      <c r="C373" s="109"/>
      <c r="D373" s="109"/>
      <c r="E373" s="109"/>
      <c r="F373" s="109"/>
      <c r="G373" s="109"/>
      <c r="H373" s="145"/>
      <c r="I373" s="109"/>
      <c r="J373" s="109"/>
      <c r="K373" s="109"/>
      <c r="L373" s="109"/>
      <c r="M373" s="109"/>
      <c r="N373" s="109"/>
      <c r="O373" s="109"/>
      <c r="P373" s="109"/>
      <c r="Q373" s="109"/>
      <c r="R373" s="109"/>
      <c r="S373" s="109"/>
      <c r="T373" s="109"/>
    </row>
    <row r="374" spans="1:20" ht="25.5">
      <c r="A374" s="102" t="s">
        <v>456</v>
      </c>
      <c r="B374" s="109">
        <v>76.8</v>
      </c>
      <c r="C374" s="109">
        <v>76.7</v>
      </c>
      <c r="D374" s="109">
        <v>76.3</v>
      </c>
      <c r="E374" s="109">
        <v>73.9</v>
      </c>
      <c r="F374" s="109">
        <v>76.2</v>
      </c>
      <c r="G374" s="109">
        <v>79.9</v>
      </c>
      <c r="H374" s="145"/>
      <c r="I374" s="109">
        <v>74.9</v>
      </c>
      <c r="J374" s="109">
        <v>82</v>
      </c>
      <c r="K374" s="109">
        <v>77.7</v>
      </c>
      <c r="L374" s="109">
        <v>79.8</v>
      </c>
      <c r="M374" s="109">
        <v>70.8</v>
      </c>
      <c r="N374" s="109">
        <v>83</v>
      </c>
      <c r="O374" s="109">
        <v>92.6</v>
      </c>
      <c r="P374" s="109">
        <v>76.1</v>
      </c>
      <c r="Q374" s="109">
        <v>76.8</v>
      </c>
      <c r="R374" s="109">
        <v>67.8</v>
      </c>
      <c r="S374" s="109">
        <v>82.9</v>
      </c>
      <c r="T374" s="109">
        <v>74.9</v>
      </c>
    </row>
    <row r="375" spans="1:20" ht="12.75">
      <c r="A375" s="108"/>
      <c r="B375" s="109">
        <v>76.8</v>
      </c>
      <c r="C375" s="109">
        <v>77.1</v>
      </c>
      <c r="D375" s="109">
        <v>76.7</v>
      </c>
      <c r="E375" s="109">
        <v>73.9</v>
      </c>
      <c r="F375" s="109">
        <v>76.5</v>
      </c>
      <c r="G375" s="109">
        <v>80.7</v>
      </c>
      <c r="H375" s="145"/>
      <c r="I375" s="109">
        <v>74.9</v>
      </c>
      <c r="J375" s="109">
        <v>82.1</v>
      </c>
      <c r="K375" s="109">
        <v>78</v>
      </c>
      <c r="L375" s="109">
        <v>78.4</v>
      </c>
      <c r="M375" s="109">
        <v>71.8</v>
      </c>
      <c r="N375" s="109">
        <v>83.2</v>
      </c>
      <c r="O375" s="109">
        <v>92.2</v>
      </c>
      <c r="P375" s="109">
        <v>76.8</v>
      </c>
      <c r="Q375" s="109">
        <v>77</v>
      </c>
      <c r="R375" s="109">
        <v>68.3</v>
      </c>
      <c r="S375" s="109">
        <v>82.5</v>
      </c>
      <c r="T375" s="109">
        <v>74.7</v>
      </c>
    </row>
    <row r="376" spans="1:20" ht="12.75">
      <c r="A376" s="108"/>
      <c r="B376" s="109">
        <v>76.9</v>
      </c>
      <c r="C376" s="109">
        <v>77</v>
      </c>
      <c r="D376" s="109">
        <v>76.8</v>
      </c>
      <c r="E376" s="109">
        <v>73.8</v>
      </c>
      <c r="F376" s="109">
        <v>76.6</v>
      </c>
      <c r="G376" s="109">
        <v>80.6</v>
      </c>
      <c r="H376" s="145"/>
      <c r="I376" s="109">
        <v>74.7</v>
      </c>
      <c r="J376" s="109">
        <v>81.6</v>
      </c>
      <c r="K376" s="109">
        <v>78.4</v>
      </c>
      <c r="L376" s="109">
        <v>77.9</v>
      </c>
      <c r="M376" s="109">
        <v>72.6</v>
      </c>
      <c r="N376" s="109">
        <v>82.4</v>
      </c>
      <c r="O376" s="109">
        <v>91.6</v>
      </c>
      <c r="P376" s="109">
        <v>76.9</v>
      </c>
      <c r="Q376" s="109">
        <v>76.7</v>
      </c>
      <c r="R376" s="109">
        <v>68.9</v>
      </c>
      <c r="S376" s="109">
        <v>82.4</v>
      </c>
      <c r="T376" s="109">
        <v>74.6</v>
      </c>
    </row>
    <row r="377" spans="1:20" ht="12.75">
      <c r="A377" s="108"/>
      <c r="B377" s="109">
        <v>76.7</v>
      </c>
      <c r="C377" s="109">
        <v>76.7</v>
      </c>
      <c r="D377" s="109">
        <v>76.2</v>
      </c>
      <c r="E377" s="109">
        <v>73.9</v>
      </c>
      <c r="F377" s="109">
        <v>76.7</v>
      </c>
      <c r="G377" s="109">
        <v>80.9</v>
      </c>
      <c r="H377" s="145"/>
      <c r="I377" s="109">
        <v>75</v>
      </c>
      <c r="J377" s="109">
        <v>81.1</v>
      </c>
      <c r="K377" s="109">
        <v>79.1</v>
      </c>
      <c r="L377" s="109">
        <v>76.8</v>
      </c>
      <c r="M377" s="109">
        <v>73.5</v>
      </c>
      <c r="N377" s="109">
        <v>83.1</v>
      </c>
      <c r="O377" s="109">
        <v>91</v>
      </c>
      <c r="P377" s="109">
        <v>76.8</v>
      </c>
      <c r="Q377" s="109">
        <v>76.8</v>
      </c>
      <c r="R377" s="109">
        <v>69.7</v>
      </c>
      <c r="S377" s="109">
        <v>82.4</v>
      </c>
      <c r="T377" s="109">
        <v>74.3</v>
      </c>
    </row>
    <row r="378" spans="1:20" ht="12.75">
      <c r="A378" s="108"/>
      <c r="B378" s="109">
        <v>76.7</v>
      </c>
      <c r="C378" s="109">
        <v>76.7</v>
      </c>
      <c r="D378" s="109">
        <v>76.2</v>
      </c>
      <c r="E378" s="109">
        <v>73.9</v>
      </c>
      <c r="F378" s="109">
        <v>76.8</v>
      </c>
      <c r="G378" s="109">
        <v>79.9</v>
      </c>
      <c r="H378" s="145"/>
      <c r="I378" s="109">
        <v>74.8</v>
      </c>
      <c r="J378" s="109">
        <v>80.9</v>
      </c>
      <c r="K378" s="109">
        <v>80.2</v>
      </c>
      <c r="L378" s="109">
        <v>76.6</v>
      </c>
      <c r="M378" s="109">
        <v>75.3</v>
      </c>
      <c r="N378" s="109">
        <v>82</v>
      </c>
      <c r="O378" s="109">
        <v>90.4</v>
      </c>
      <c r="P378" s="109">
        <v>76.4</v>
      </c>
      <c r="Q378" s="109">
        <v>76.8</v>
      </c>
      <c r="R378" s="109">
        <v>70.5</v>
      </c>
      <c r="S378" s="109">
        <v>82</v>
      </c>
      <c r="T378" s="109">
        <v>74.3</v>
      </c>
    </row>
    <row r="379" spans="1:20" ht="12.75">
      <c r="A379" s="108"/>
      <c r="B379" s="109">
        <v>76.5</v>
      </c>
      <c r="C379" s="109">
        <v>76.8</v>
      </c>
      <c r="D379" s="109">
        <v>76.5</v>
      </c>
      <c r="E379" s="109">
        <v>74.3</v>
      </c>
      <c r="F379" s="109">
        <v>76.7</v>
      </c>
      <c r="G379" s="109">
        <v>81.7</v>
      </c>
      <c r="H379" s="145"/>
      <c r="I379" s="109">
        <v>74.7</v>
      </c>
      <c r="J379" s="109">
        <v>81.4</v>
      </c>
      <c r="K379" s="109">
        <v>76.9</v>
      </c>
      <c r="L379" s="109">
        <v>79.6</v>
      </c>
      <c r="M379" s="109">
        <v>71</v>
      </c>
      <c r="N379" s="109">
        <v>82.1</v>
      </c>
      <c r="O379" s="109">
        <v>89.5</v>
      </c>
      <c r="P379" s="109">
        <v>76.1</v>
      </c>
      <c r="Q379" s="109">
        <v>77.4</v>
      </c>
      <c r="R379" s="109">
        <v>66.8</v>
      </c>
      <c r="S379" s="109">
        <v>82.9</v>
      </c>
      <c r="T379" s="109">
        <v>74.7</v>
      </c>
    </row>
    <row r="380" spans="1:20" ht="12.75">
      <c r="A380" s="108"/>
      <c r="B380" s="109">
        <v>76.6</v>
      </c>
      <c r="C380" s="109">
        <v>76.7</v>
      </c>
      <c r="D380" s="109">
        <v>76.1</v>
      </c>
      <c r="E380" s="109">
        <v>73.9</v>
      </c>
      <c r="F380" s="109">
        <v>76.5</v>
      </c>
      <c r="G380" s="109">
        <v>81.6</v>
      </c>
      <c r="H380" s="145"/>
      <c r="I380" s="109">
        <v>75.3</v>
      </c>
      <c r="J380" s="109">
        <v>80.9</v>
      </c>
      <c r="K380" s="109">
        <v>78</v>
      </c>
      <c r="L380" s="109">
        <v>77.5</v>
      </c>
      <c r="M380" s="109">
        <v>72.2</v>
      </c>
      <c r="N380" s="109">
        <v>83.3</v>
      </c>
      <c r="O380" s="109">
        <v>92.9</v>
      </c>
      <c r="P380" s="109">
        <v>76.6</v>
      </c>
      <c r="Q380" s="109">
        <v>76.8</v>
      </c>
      <c r="R380" s="109">
        <v>67.3</v>
      </c>
      <c r="S380" s="109">
        <v>82.8</v>
      </c>
      <c r="T380" s="109">
        <v>73.9</v>
      </c>
    </row>
    <row r="381" spans="1:20" ht="12.75">
      <c r="A381" s="108"/>
      <c r="B381" s="109">
        <v>76.6</v>
      </c>
      <c r="C381" s="109">
        <v>76.5</v>
      </c>
      <c r="D381" s="109">
        <v>76.1</v>
      </c>
      <c r="E381" s="109">
        <v>73.9</v>
      </c>
      <c r="F381" s="109">
        <v>76.2</v>
      </c>
      <c r="G381" s="109">
        <v>81.2</v>
      </c>
      <c r="H381" s="145"/>
      <c r="I381" s="109">
        <v>74.6</v>
      </c>
      <c r="J381" s="109">
        <v>80.3</v>
      </c>
      <c r="K381" s="109">
        <v>79</v>
      </c>
      <c r="L381" s="109">
        <v>75.6</v>
      </c>
      <c r="M381" s="109">
        <v>73.2</v>
      </c>
      <c r="N381" s="109">
        <v>82.5</v>
      </c>
      <c r="O381" s="109">
        <v>92.2</v>
      </c>
      <c r="P381" s="109">
        <v>76.4</v>
      </c>
      <c r="Q381" s="109">
        <v>76.4</v>
      </c>
      <c r="R381" s="109">
        <v>67.8</v>
      </c>
      <c r="S381" s="109">
        <v>81.6</v>
      </c>
      <c r="T381" s="109">
        <v>73.6</v>
      </c>
    </row>
    <row r="382" spans="1:20" ht="12.75">
      <c r="A382" s="108"/>
      <c r="B382" s="109">
        <v>76.5</v>
      </c>
      <c r="C382" s="109">
        <v>76.4</v>
      </c>
      <c r="D382" s="109">
        <v>75.9</v>
      </c>
      <c r="E382" s="109">
        <v>73.9</v>
      </c>
      <c r="F382" s="109">
        <v>76.5</v>
      </c>
      <c r="G382" s="109">
        <v>81.7</v>
      </c>
      <c r="H382" s="145"/>
      <c r="I382" s="109">
        <v>75.3</v>
      </c>
      <c r="J382" s="109">
        <v>79.7</v>
      </c>
      <c r="K382" s="109">
        <v>80.7</v>
      </c>
      <c r="L382" s="109">
        <v>76.3</v>
      </c>
      <c r="M382" s="109">
        <v>73.5</v>
      </c>
      <c r="N382" s="109">
        <v>83.1</v>
      </c>
      <c r="O382" s="109">
        <v>91</v>
      </c>
      <c r="P382" s="109">
        <v>76.3</v>
      </c>
      <c r="Q382" s="109">
        <v>76.1</v>
      </c>
      <c r="R382" s="109">
        <v>68.3</v>
      </c>
      <c r="S382" s="109">
        <v>82.4</v>
      </c>
      <c r="T382" s="109">
        <v>73.3</v>
      </c>
    </row>
    <row r="383" spans="1:20" ht="12.75">
      <c r="A383" s="108"/>
      <c r="B383" s="109">
        <v>76.4</v>
      </c>
      <c r="C383" s="109">
        <v>76.1</v>
      </c>
      <c r="D383" s="109">
        <v>75.1</v>
      </c>
      <c r="E383" s="109">
        <v>73.9</v>
      </c>
      <c r="F383" s="109">
        <v>76.4</v>
      </c>
      <c r="G383" s="109">
        <v>81.5</v>
      </c>
      <c r="H383" s="145"/>
      <c r="I383" s="109">
        <v>75</v>
      </c>
      <c r="J383" s="109">
        <v>79.8</v>
      </c>
      <c r="K383" s="109">
        <v>79</v>
      </c>
      <c r="L383" s="109">
        <v>76.3</v>
      </c>
      <c r="M383" s="109">
        <v>74.9</v>
      </c>
      <c r="N383" s="109">
        <v>82.1</v>
      </c>
      <c r="O383" s="109">
        <v>90.3</v>
      </c>
      <c r="P383" s="109">
        <v>76.1</v>
      </c>
      <c r="Q383" s="109">
        <v>75.4</v>
      </c>
      <c r="R383" s="109">
        <v>69</v>
      </c>
      <c r="S383" s="109">
        <v>82.2</v>
      </c>
      <c r="T383" s="109">
        <v>73.3</v>
      </c>
    </row>
    <row r="384" spans="1:20" ht="12.75">
      <c r="A384" s="61" t="s">
        <v>276</v>
      </c>
      <c r="B384" s="44">
        <f aca="true" t="shared" si="30" ref="B384:T384">AVERAGE(B374:B383)</f>
        <v>76.65</v>
      </c>
      <c r="C384" s="44">
        <f t="shared" si="30"/>
        <v>76.67</v>
      </c>
      <c r="D384" s="44">
        <f t="shared" si="30"/>
        <v>76.19</v>
      </c>
      <c r="E384" s="44">
        <f t="shared" si="30"/>
        <v>73.92999999999999</v>
      </c>
      <c r="F384" s="44">
        <f t="shared" si="30"/>
        <v>76.51</v>
      </c>
      <c r="G384" s="44">
        <f t="shared" si="30"/>
        <v>80.97</v>
      </c>
      <c r="H384" s="144" t="e">
        <f t="shared" si="30"/>
        <v>#DIV/0!</v>
      </c>
      <c r="I384" s="44">
        <f t="shared" si="30"/>
        <v>74.91999999999999</v>
      </c>
      <c r="J384" s="44">
        <f t="shared" si="30"/>
        <v>80.97999999999999</v>
      </c>
      <c r="K384" s="44">
        <f t="shared" si="30"/>
        <v>78.7</v>
      </c>
      <c r="L384" s="44">
        <f t="shared" si="30"/>
        <v>77.47999999999999</v>
      </c>
      <c r="M384" s="44">
        <f t="shared" si="30"/>
        <v>72.88</v>
      </c>
      <c r="N384" s="44">
        <f t="shared" si="30"/>
        <v>82.67999999999999</v>
      </c>
      <c r="O384" s="44">
        <f t="shared" si="30"/>
        <v>91.36999999999999</v>
      </c>
      <c r="P384" s="44">
        <f t="shared" si="30"/>
        <v>76.45</v>
      </c>
      <c r="Q384" s="44">
        <f t="shared" si="30"/>
        <v>76.61999999999999</v>
      </c>
      <c r="R384" s="44">
        <f t="shared" si="30"/>
        <v>68.44</v>
      </c>
      <c r="S384" s="44">
        <f t="shared" si="30"/>
        <v>82.41</v>
      </c>
      <c r="T384" s="44">
        <f t="shared" si="30"/>
        <v>74.16</v>
      </c>
    </row>
    <row r="385" spans="1:20" ht="12.75">
      <c r="A385" s="61" t="s">
        <v>277</v>
      </c>
      <c r="B385" s="44">
        <f>STDEV(B374:B383)</f>
        <v>0.15811388300841897</v>
      </c>
      <c r="C385" s="44">
        <f aca="true" t="shared" si="31" ref="C385:T385">STDEV(C374:C383)</f>
        <v>0.2869378562210385</v>
      </c>
      <c r="D385" s="44">
        <f t="shared" si="31"/>
        <v>0.4748099034829677</v>
      </c>
      <c r="E385" s="44">
        <f t="shared" si="31"/>
        <v>0.13374935098492416</v>
      </c>
      <c r="F385" s="44">
        <f t="shared" si="31"/>
        <v>0.20248456731316442</v>
      </c>
      <c r="G385" s="44">
        <f t="shared" si="31"/>
        <v>0.6912950809083066</v>
      </c>
      <c r="H385" s="144" t="e">
        <f t="shared" si="31"/>
        <v>#DIV/0!</v>
      </c>
      <c r="I385" s="44">
        <f t="shared" si="31"/>
        <v>0.23944379994757223</v>
      </c>
      <c r="J385" s="44">
        <f t="shared" si="31"/>
        <v>0.8416914187801281</v>
      </c>
      <c r="K385" s="44">
        <f t="shared" si="31"/>
        <v>1.1498792207107595</v>
      </c>
      <c r="L385" s="44">
        <f t="shared" si="31"/>
        <v>1.4320148975018687</v>
      </c>
      <c r="M385" s="44">
        <f t="shared" si="31"/>
        <v>1.5046594299044642</v>
      </c>
      <c r="N385" s="44">
        <f t="shared" si="31"/>
        <v>0.5116422361159718</v>
      </c>
      <c r="O385" s="44">
        <f t="shared" si="31"/>
        <v>1.1126045518920313</v>
      </c>
      <c r="P385" s="44">
        <f t="shared" si="31"/>
        <v>0.3100179206273023</v>
      </c>
      <c r="Q385" s="44">
        <f t="shared" si="31"/>
        <v>0.5473166867150667</v>
      </c>
      <c r="R385" s="44">
        <f t="shared" si="31"/>
        <v>1.1157458890305876</v>
      </c>
      <c r="S385" s="44">
        <f t="shared" si="31"/>
        <v>0.40947120370946066</v>
      </c>
      <c r="T385" s="44">
        <f t="shared" si="31"/>
        <v>0.5985166850005595</v>
      </c>
    </row>
    <row r="386" spans="1:20" ht="12.75">
      <c r="A386" s="108"/>
      <c r="B386" s="109"/>
      <c r="C386" s="109"/>
      <c r="D386" s="109"/>
      <c r="E386" s="109"/>
      <c r="F386" s="109"/>
      <c r="G386" s="109"/>
      <c r="H386" s="145"/>
      <c r="I386" s="109"/>
      <c r="J386" s="109"/>
      <c r="K386" s="109"/>
      <c r="L386" s="109"/>
      <c r="M386" s="109"/>
      <c r="N386" s="109"/>
      <c r="O386" s="109"/>
      <c r="P386" s="109"/>
      <c r="Q386" s="109"/>
      <c r="R386" s="109"/>
      <c r="S386" s="109"/>
      <c r="T386" s="109"/>
    </row>
    <row r="387" spans="1:20" ht="12.75">
      <c r="A387" s="108"/>
      <c r="B387" s="109"/>
      <c r="C387" s="109"/>
      <c r="D387" s="109"/>
      <c r="E387" s="109"/>
      <c r="F387" s="109"/>
      <c r="G387" s="109"/>
      <c r="H387" s="145"/>
      <c r="I387" s="109"/>
      <c r="J387" s="109"/>
      <c r="K387" s="109"/>
      <c r="L387" s="109"/>
      <c r="M387" s="109"/>
      <c r="N387" s="109"/>
      <c r="O387" s="109"/>
      <c r="P387" s="109"/>
      <c r="Q387" s="109"/>
      <c r="R387" s="109"/>
      <c r="S387" s="109"/>
      <c r="T387" s="109"/>
    </row>
    <row r="388" spans="1:20" ht="12.75">
      <c r="A388" s="108"/>
      <c r="B388" s="109"/>
      <c r="C388" s="109"/>
      <c r="D388" s="109"/>
      <c r="E388" s="109"/>
      <c r="F388" s="109"/>
      <c r="G388" s="109"/>
      <c r="H388" s="145"/>
      <c r="I388" s="109"/>
      <c r="J388" s="109"/>
      <c r="K388" s="109"/>
      <c r="L388" s="109"/>
      <c r="M388" s="109"/>
      <c r="N388" s="109"/>
      <c r="O388" s="109"/>
      <c r="P388" s="109"/>
      <c r="Q388" s="109"/>
      <c r="R388" s="109"/>
      <c r="S388" s="109"/>
      <c r="T388" s="109"/>
    </row>
    <row r="389" spans="1:20" ht="12.75">
      <c r="A389" s="108"/>
      <c r="B389" s="109"/>
      <c r="C389" s="109"/>
      <c r="D389" s="109"/>
      <c r="E389" s="109"/>
      <c r="F389" s="109"/>
      <c r="G389" s="109"/>
      <c r="H389" s="145"/>
      <c r="I389" s="109"/>
      <c r="J389" s="109"/>
      <c r="K389" s="109"/>
      <c r="L389" s="109"/>
      <c r="M389" s="109"/>
      <c r="N389" s="109"/>
      <c r="O389" s="109"/>
      <c r="P389" s="109"/>
      <c r="Q389" s="109"/>
      <c r="R389" s="109"/>
      <c r="S389" s="109"/>
      <c r="T389" s="109"/>
    </row>
    <row r="390" spans="1:20" ht="12.75">
      <c r="A390" s="108"/>
      <c r="B390" s="109"/>
      <c r="C390" s="109"/>
      <c r="D390" s="109"/>
      <c r="E390" s="109"/>
      <c r="F390" s="109"/>
      <c r="G390" s="109"/>
      <c r="H390" s="145"/>
      <c r="I390" s="109"/>
      <c r="J390" s="109"/>
      <c r="K390" s="109"/>
      <c r="L390" s="109"/>
      <c r="M390" s="109"/>
      <c r="N390" s="109"/>
      <c r="O390" s="109"/>
      <c r="P390" s="109"/>
      <c r="Q390" s="109"/>
      <c r="R390" s="109"/>
      <c r="S390" s="109"/>
      <c r="T390" s="109"/>
    </row>
    <row r="391" spans="1:20" ht="12.75">
      <c r="A391" s="108"/>
      <c r="B391" s="109"/>
      <c r="C391" s="109"/>
      <c r="D391" s="109"/>
      <c r="E391" s="109"/>
      <c r="F391" s="109"/>
      <c r="G391" s="109"/>
      <c r="H391" s="145"/>
      <c r="I391" s="109"/>
      <c r="J391" s="109"/>
      <c r="K391" s="109"/>
      <c r="L391" s="109"/>
      <c r="M391" s="109"/>
      <c r="N391" s="109"/>
      <c r="O391" s="109"/>
      <c r="P391" s="109"/>
      <c r="Q391" s="109"/>
      <c r="R391" s="109"/>
      <c r="S391" s="109"/>
      <c r="T391" s="109"/>
    </row>
    <row r="394" spans="1:21" ht="63">
      <c r="A394" s="45" t="s">
        <v>147</v>
      </c>
      <c r="B394" s="46" t="s">
        <v>278</v>
      </c>
      <c r="C394" s="46" t="s">
        <v>279</v>
      </c>
      <c r="D394" s="46" t="s">
        <v>280</v>
      </c>
      <c r="E394" s="46" t="s">
        <v>298</v>
      </c>
      <c r="F394" s="46" t="s">
        <v>281</v>
      </c>
      <c r="G394" s="46" t="s">
        <v>282</v>
      </c>
      <c r="H394" s="46" t="s">
        <v>283</v>
      </c>
      <c r="I394" s="46" t="s">
        <v>284</v>
      </c>
      <c r="J394" s="46" t="s">
        <v>612</v>
      </c>
      <c r="K394" s="60" t="s">
        <v>613</v>
      </c>
      <c r="L394" s="60" t="s">
        <v>614</v>
      </c>
      <c r="M394" s="60" t="s">
        <v>615</v>
      </c>
      <c r="N394" s="60" t="s">
        <v>616</v>
      </c>
      <c r="O394" s="60" t="s">
        <v>617</v>
      </c>
      <c r="P394" s="60" t="s">
        <v>268</v>
      </c>
      <c r="Q394" s="60" t="s">
        <v>186</v>
      </c>
      <c r="R394" s="60" t="s">
        <v>269</v>
      </c>
      <c r="S394" s="60" t="s">
        <v>271</v>
      </c>
      <c r="T394" s="60" t="s">
        <v>267</v>
      </c>
      <c r="U394" s="60" t="s">
        <v>270</v>
      </c>
    </row>
    <row r="395" spans="1:10" ht="13.5" thickBot="1">
      <c r="A395" s="47" t="s">
        <v>285</v>
      </c>
      <c r="B395" s="48">
        <v>66</v>
      </c>
      <c r="C395" s="48">
        <v>68</v>
      </c>
      <c r="D395" s="48">
        <v>70</v>
      </c>
      <c r="E395" s="48">
        <v>67</v>
      </c>
      <c r="F395" s="48">
        <v>66</v>
      </c>
      <c r="G395" s="48">
        <v>70</v>
      </c>
      <c r="H395" s="48">
        <v>69.5</v>
      </c>
      <c r="I395" s="48">
        <v>67</v>
      </c>
      <c r="J395" s="48">
        <v>0</v>
      </c>
    </row>
    <row r="396" spans="1:21" ht="27" customHeight="1" thickTop="1">
      <c r="A396" s="168" t="s">
        <v>601</v>
      </c>
      <c r="B396" s="169"/>
      <c r="C396" s="169"/>
      <c r="D396" s="169"/>
      <c r="E396" s="169"/>
      <c r="F396" s="169"/>
      <c r="G396" s="169"/>
      <c r="H396" s="169"/>
      <c r="I396" s="169"/>
      <c r="J396" s="170"/>
      <c r="L396" s="168" t="s">
        <v>601</v>
      </c>
      <c r="M396" s="169"/>
      <c r="N396" s="169"/>
      <c r="O396" s="169"/>
      <c r="P396" s="169"/>
      <c r="Q396" s="169"/>
      <c r="R396" s="169"/>
      <c r="S396" s="169"/>
      <c r="T396" s="169"/>
      <c r="U396" s="170"/>
    </row>
    <row r="397" spans="1:17" ht="27.75" customHeight="1">
      <c r="A397" s="45" t="s">
        <v>287</v>
      </c>
      <c r="L397" s="167" t="s">
        <v>454</v>
      </c>
      <c r="M397" s="167"/>
      <c r="N397" s="167"/>
      <c r="O397" s="167"/>
      <c r="P397" s="167"/>
      <c r="Q397" s="167"/>
    </row>
    <row r="398" ht="14.25">
      <c r="A398" s="53" t="s">
        <v>457</v>
      </c>
    </row>
    <row r="399" ht="12.75">
      <c r="A399" s="45" t="s">
        <v>289</v>
      </c>
    </row>
    <row r="400" spans="1:20" ht="12.75">
      <c r="A400" s="20" t="s">
        <v>454</v>
      </c>
      <c r="B400" s="27">
        <v>67.3</v>
      </c>
      <c r="C400" s="27">
        <v>69.4</v>
      </c>
      <c r="D400" s="27">
        <v>70.1</v>
      </c>
      <c r="E400" s="27">
        <v>67.4</v>
      </c>
      <c r="F400" s="27">
        <v>64.5</v>
      </c>
      <c r="G400" s="27">
        <v>71.8</v>
      </c>
      <c r="I400" s="27">
        <v>63.9</v>
      </c>
      <c r="J400" s="27">
        <v>59.2</v>
      </c>
      <c r="K400" s="46">
        <v>56.1</v>
      </c>
      <c r="L400" s="46">
        <v>61</v>
      </c>
      <c r="M400" s="46">
        <v>46.3</v>
      </c>
      <c r="N400" s="27">
        <v>58</v>
      </c>
      <c r="O400" s="27">
        <v>57</v>
      </c>
      <c r="P400" s="46">
        <v>66.7</v>
      </c>
      <c r="Q400" s="27">
        <v>53.8</v>
      </c>
      <c r="R400" s="27">
        <v>56.8</v>
      </c>
      <c r="S400" s="27">
        <v>43.2</v>
      </c>
      <c r="T400" s="46">
        <v>56.4</v>
      </c>
    </row>
    <row r="401" spans="2:20" ht="12.75">
      <c r="B401" s="27">
        <v>67.2</v>
      </c>
      <c r="C401" s="27">
        <v>69.2</v>
      </c>
      <c r="D401" s="27">
        <v>70.3</v>
      </c>
      <c r="E401" s="27">
        <v>67.8</v>
      </c>
      <c r="F401" s="27">
        <v>64.9</v>
      </c>
      <c r="G401" s="27">
        <v>71.3</v>
      </c>
      <c r="I401" s="27">
        <v>63.6</v>
      </c>
      <c r="J401" s="27">
        <v>59.2</v>
      </c>
      <c r="K401" s="46">
        <v>56</v>
      </c>
      <c r="L401" s="46">
        <v>61.2</v>
      </c>
      <c r="M401" s="46">
        <v>46.5</v>
      </c>
      <c r="N401" s="27">
        <v>58</v>
      </c>
      <c r="O401" s="27">
        <v>57.6</v>
      </c>
      <c r="P401" s="46">
        <v>67</v>
      </c>
      <c r="Q401" s="27">
        <v>53.7</v>
      </c>
      <c r="R401" s="27">
        <v>57</v>
      </c>
      <c r="S401" s="27">
        <v>43.4</v>
      </c>
      <c r="T401" s="46">
        <v>56</v>
      </c>
    </row>
    <row r="402" spans="2:20" ht="12.75">
      <c r="B402" s="27">
        <v>67</v>
      </c>
      <c r="C402" s="27">
        <v>69.3</v>
      </c>
      <c r="D402" s="27">
        <v>70.3</v>
      </c>
      <c r="E402" s="27">
        <v>67.6</v>
      </c>
      <c r="F402" s="27">
        <v>64.8</v>
      </c>
      <c r="G402" s="27">
        <v>71.6</v>
      </c>
      <c r="I402" s="27">
        <v>63.8</v>
      </c>
      <c r="J402" s="27">
        <v>59.1</v>
      </c>
      <c r="K402" s="46">
        <v>55.9</v>
      </c>
      <c r="L402" s="46">
        <v>60.6</v>
      </c>
      <c r="M402" s="46">
        <v>45.8</v>
      </c>
      <c r="N402" s="27">
        <v>58.7</v>
      </c>
      <c r="O402" s="27">
        <v>57.8</v>
      </c>
      <c r="P402" s="46">
        <v>67.3</v>
      </c>
      <c r="Q402" s="27">
        <v>52</v>
      </c>
      <c r="R402" s="27">
        <v>56.7</v>
      </c>
      <c r="S402" s="27">
        <v>42.8</v>
      </c>
      <c r="T402" s="46">
        <v>55.6</v>
      </c>
    </row>
    <row r="403" spans="2:20" ht="12.75">
      <c r="B403" s="27">
        <v>67</v>
      </c>
      <c r="C403" s="27">
        <v>69.2</v>
      </c>
      <c r="D403" s="27">
        <v>70.1</v>
      </c>
      <c r="E403" s="27">
        <v>67.8</v>
      </c>
      <c r="F403" s="27">
        <v>64.5</v>
      </c>
      <c r="G403" s="27">
        <v>71.7</v>
      </c>
      <c r="I403" s="27">
        <v>63.7</v>
      </c>
      <c r="J403" s="27">
        <v>59.1</v>
      </c>
      <c r="K403" s="46">
        <v>56.1</v>
      </c>
      <c r="L403" s="46">
        <v>60.9</v>
      </c>
      <c r="M403" s="46">
        <v>45.3</v>
      </c>
      <c r="N403" s="27">
        <v>59</v>
      </c>
      <c r="O403" s="27">
        <v>58</v>
      </c>
      <c r="P403" s="46">
        <v>67.5</v>
      </c>
      <c r="Q403" s="27">
        <v>51.5</v>
      </c>
      <c r="R403" s="27">
        <v>56.8</v>
      </c>
      <c r="S403" s="27">
        <v>43.4</v>
      </c>
      <c r="T403" s="46">
        <v>55.9</v>
      </c>
    </row>
    <row r="404" spans="2:20" ht="12.75">
      <c r="B404" s="27">
        <v>67.3</v>
      </c>
      <c r="C404" s="27">
        <v>69.1</v>
      </c>
      <c r="D404" s="27">
        <v>70.1</v>
      </c>
      <c r="E404" s="27">
        <v>68.2</v>
      </c>
      <c r="F404" s="27">
        <v>64.8</v>
      </c>
      <c r="G404" s="27">
        <v>71.3</v>
      </c>
      <c r="I404" s="27">
        <v>63.5</v>
      </c>
      <c r="J404" s="27">
        <v>59.7</v>
      </c>
      <c r="K404" s="46">
        <v>56.7</v>
      </c>
      <c r="L404" s="46">
        <v>59.9</v>
      </c>
      <c r="M404" s="46">
        <v>46.2</v>
      </c>
      <c r="N404" s="27">
        <v>59.1</v>
      </c>
      <c r="O404" s="27">
        <v>58</v>
      </c>
      <c r="P404" s="46">
        <v>67.4</v>
      </c>
      <c r="Q404" s="27">
        <v>52</v>
      </c>
      <c r="R404" s="27">
        <v>57.1</v>
      </c>
      <c r="S404" s="27">
        <v>43.5</v>
      </c>
      <c r="T404" s="46">
        <v>56.4</v>
      </c>
    </row>
    <row r="405" spans="2:20" ht="12.75">
      <c r="B405" s="27">
        <v>66.9</v>
      </c>
      <c r="C405" s="27">
        <v>68.7</v>
      </c>
      <c r="D405" s="27">
        <v>70.1</v>
      </c>
      <c r="E405" s="27">
        <v>68.1</v>
      </c>
      <c r="F405" s="27">
        <v>64.5</v>
      </c>
      <c r="G405" s="27">
        <v>71.6</v>
      </c>
      <c r="I405" s="27">
        <v>63.9</v>
      </c>
      <c r="J405" s="27">
        <v>58.7</v>
      </c>
      <c r="K405" s="46">
        <v>55.5</v>
      </c>
      <c r="L405" s="46">
        <v>59.9</v>
      </c>
      <c r="M405" s="46">
        <v>46.6</v>
      </c>
      <c r="N405" s="27">
        <v>59.4</v>
      </c>
      <c r="O405" s="27">
        <v>57.7</v>
      </c>
      <c r="P405" s="46">
        <v>67.5</v>
      </c>
      <c r="Q405" s="27">
        <v>51.6</v>
      </c>
      <c r="R405" s="27">
        <v>57.5</v>
      </c>
      <c r="S405" s="27">
        <v>43.6</v>
      </c>
      <c r="T405" s="46">
        <v>55.7</v>
      </c>
    </row>
    <row r="406" spans="2:20" ht="12.75">
      <c r="B406" s="27">
        <v>67</v>
      </c>
      <c r="C406" s="27">
        <v>69</v>
      </c>
      <c r="D406" s="27">
        <v>70</v>
      </c>
      <c r="E406" s="27">
        <v>67.6</v>
      </c>
      <c r="F406" s="27">
        <v>64.5</v>
      </c>
      <c r="G406" s="27">
        <v>71.5</v>
      </c>
      <c r="I406" s="27">
        <v>63.4</v>
      </c>
      <c r="J406" s="27">
        <v>58.6</v>
      </c>
      <c r="K406" s="46">
        <v>55.9</v>
      </c>
      <c r="L406" s="46">
        <v>61.9</v>
      </c>
      <c r="M406" s="46">
        <v>46.8</v>
      </c>
      <c r="N406" s="27">
        <v>59.3</v>
      </c>
      <c r="O406" s="27">
        <v>57.3</v>
      </c>
      <c r="P406" s="46">
        <v>66.9</v>
      </c>
      <c r="Q406" s="27">
        <v>51.9</v>
      </c>
      <c r="R406" s="27">
        <v>57.2</v>
      </c>
      <c r="S406" s="27">
        <v>43.3</v>
      </c>
      <c r="T406" s="46">
        <v>55.8</v>
      </c>
    </row>
    <row r="407" spans="2:20" ht="12.75">
      <c r="B407" s="27">
        <v>67.2</v>
      </c>
      <c r="C407" s="27">
        <v>69.2</v>
      </c>
      <c r="D407" s="27">
        <v>70</v>
      </c>
      <c r="E407" s="27">
        <v>67.2</v>
      </c>
      <c r="F407" s="27">
        <v>64.7</v>
      </c>
      <c r="G407" s="27">
        <v>71.7</v>
      </c>
      <c r="I407" s="27">
        <v>63.5</v>
      </c>
      <c r="J407" s="27">
        <v>58.7</v>
      </c>
      <c r="K407" s="46">
        <v>55.6</v>
      </c>
      <c r="L407" s="46">
        <v>61.3</v>
      </c>
      <c r="M407" s="46">
        <v>46.4</v>
      </c>
      <c r="N407" s="27">
        <v>58.4</v>
      </c>
      <c r="O407" s="27">
        <v>57.7</v>
      </c>
      <c r="P407" s="46">
        <v>67.1</v>
      </c>
      <c r="Q407" s="27">
        <v>52.4</v>
      </c>
      <c r="R407" s="27">
        <v>56.7</v>
      </c>
      <c r="S407" s="27">
        <v>43.1</v>
      </c>
      <c r="T407" s="46">
        <v>56.2</v>
      </c>
    </row>
    <row r="408" spans="2:20" ht="12.75">
      <c r="B408" s="27">
        <v>67.1</v>
      </c>
      <c r="C408" s="27">
        <v>68.5</v>
      </c>
      <c r="D408" s="27">
        <v>69.9</v>
      </c>
      <c r="E408" s="27">
        <v>67.5</v>
      </c>
      <c r="F408" s="27">
        <v>64.9</v>
      </c>
      <c r="G408" s="27">
        <v>71.5</v>
      </c>
      <c r="I408" s="27">
        <v>63.7</v>
      </c>
      <c r="J408" s="27">
        <v>58.3</v>
      </c>
      <c r="K408" s="46">
        <v>55.8</v>
      </c>
      <c r="L408" s="46">
        <v>61.1</v>
      </c>
      <c r="M408" s="46">
        <v>46.2</v>
      </c>
      <c r="N408" s="27">
        <v>58.8</v>
      </c>
      <c r="O408" s="27">
        <v>57.8</v>
      </c>
      <c r="P408" s="46">
        <v>66.9</v>
      </c>
      <c r="Q408" s="27">
        <v>53.6</v>
      </c>
      <c r="R408" s="27">
        <v>57.2</v>
      </c>
      <c r="S408" s="27">
        <v>43.2</v>
      </c>
      <c r="T408" s="46">
        <v>56.4</v>
      </c>
    </row>
    <row r="409" spans="2:20" ht="12.75">
      <c r="B409" s="27">
        <v>66.9</v>
      </c>
      <c r="C409" s="27">
        <v>68.8</v>
      </c>
      <c r="D409" s="27">
        <v>69.8</v>
      </c>
      <c r="E409" s="27">
        <v>67.5</v>
      </c>
      <c r="F409" s="27">
        <v>64.9</v>
      </c>
      <c r="G409" s="27">
        <v>71.8</v>
      </c>
      <c r="I409" s="27">
        <v>63.8</v>
      </c>
      <c r="J409" s="27">
        <v>58.5</v>
      </c>
      <c r="K409" s="46">
        <v>56</v>
      </c>
      <c r="L409" s="46">
        <v>61.2</v>
      </c>
      <c r="M409" s="46">
        <v>46.4</v>
      </c>
      <c r="N409" s="27">
        <v>59.1</v>
      </c>
      <c r="O409" s="27">
        <v>57.9</v>
      </c>
      <c r="P409" s="46">
        <v>66.9</v>
      </c>
      <c r="Q409" s="27">
        <v>53.2</v>
      </c>
      <c r="R409" s="27">
        <v>57.7</v>
      </c>
      <c r="S409" s="27">
        <v>43.4</v>
      </c>
      <c r="T409" s="46">
        <v>56.4</v>
      </c>
    </row>
    <row r="410" spans="1:20" ht="12.75">
      <c r="A410" s="61" t="s">
        <v>276</v>
      </c>
      <c r="B410" s="44">
        <f aca="true" t="shared" si="32" ref="B410:T410">AVERAGE(B400:B409)</f>
        <v>67.09</v>
      </c>
      <c r="C410" s="44">
        <f t="shared" si="32"/>
        <v>69.03999999999999</v>
      </c>
      <c r="D410" s="44">
        <f t="shared" si="32"/>
        <v>70.07</v>
      </c>
      <c r="E410" s="44">
        <f t="shared" si="32"/>
        <v>67.67</v>
      </c>
      <c r="F410" s="44">
        <f t="shared" si="32"/>
        <v>64.7</v>
      </c>
      <c r="G410" s="44">
        <f t="shared" si="32"/>
        <v>71.58</v>
      </c>
      <c r="H410" s="44" t="e">
        <f t="shared" si="32"/>
        <v>#DIV/0!</v>
      </c>
      <c r="I410" s="44">
        <f t="shared" si="32"/>
        <v>63.67999999999999</v>
      </c>
      <c r="J410" s="44">
        <f t="shared" si="32"/>
        <v>58.910000000000004</v>
      </c>
      <c r="K410" s="44">
        <f t="shared" si="32"/>
        <v>55.96</v>
      </c>
      <c r="L410" s="44">
        <f t="shared" si="32"/>
        <v>60.9</v>
      </c>
      <c r="M410" s="44">
        <f t="shared" si="32"/>
        <v>46.24999999999999</v>
      </c>
      <c r="N410" s="44">
        <f t="shared" si="32"/>
        <v>58.779999999999994</v>
      </c>
      <c r="O410" s="44">
        <f t="shared" si="32"/>
        <v>57.67999999999999</v>
      </c>
      <c r="P410" s="44">
        <f t="shared" si="32"/>
        <v>67.11999999999999</v>
      </c>
      <c r="Q410" s="44">
        <f t="shared" si="32"/>
        <v>52.57000000000001</v>
      </c>
      <c r="R410" s="44">
        <f t="shared" si="32"/>
        <v>57.07000000000001</v>
      </c>
      <c r="S410" s="44">
        <f t="shared" si="32"/>
        <v>43.29</v>
      </c>
      <c r="T410" s="44">
        <f t="shared" si="32"/>
        <v>56.08</v>
      </c>
    </row>
    <row r="411" spans="1:20" ht="12.75">
      <c r="A411" s="61" t="s">
        <v>277</v>
      </c>
      <c r="B411" s="44">
        <f>STDEV(B400:B409)</f>
        <v>0.15238839267549745</v>
      </c>
      <c r="C411" s="44">
        <f aca="true" t="shared" si="33" ref="C411:T411">STDEV(C400:C409)</f>
        <v>0.28751811537247407</v>
      </c>
      <c r="D411" s="44">
        <f t="shared" si="33"/>
        <v>0.15670212364724057</v>
      </c>
      <c r="E411" s="44">
        <f t="shared" si="33"/>
        <v>0.3093002855904756</v>
      </c>
      <c r="F411" s="44">
        <f t="shared" si="33"/>
        <v>0.1825741858350571</v>
      </c>
      <c r="G411" s="44">
        <f t="shared" si="33"/>
        <v>0.18135294011647307</v>
      </c>
      <c r="H411" s="44" t="e">
        <f t="shared" si="33"/>
        <v>#DIV/0!</v>
      </c>
      <c r="I411" s="44">
        <f t="shared" si="33"/>
        <v>0.17511900715418205</v>
      </c>
      <c r="J411" s="44">
        <f t="shared" si="33"/>
        <v>0.4201851443765482</v>
      </c>
      <c r="K411" s="44">
        <f t="shared" si="33"/>
        <v>0.32727833889626795</v>
      </c>
      <c r="L411" s="44">
        <f t="shared" si="33"/>
        <v>0.621825270206207</v>
      </c>
      <c r="M411" s="44">
        <f t="shared" si="33"/>
        <v>0.4275251779465515</v>
      </c>
      <c r="N411" s="44">
        <f t="shared" si="33"/>
        <v>0.5028805910836777</v>
      </c>
      <c r="O411" s="44">
        <f t="shared" si="33"/>
        <v>0.31552425510004</v>
      </c>
      <c r="P411" s="44">
        <f t="shared" si="33"/>
        <v>0.28596814119596914</v>
      </c>
      <c r="Q411" s="44">
        <f>STDEV(Q400:Q409)</f>
        <v>0.9104943712069402</v>
      </c>
      <c r="R411" s="44">
        <f t="shared" si="33"/>
        <v>0.34009802508391296</v>
      </c>
      <c r="S411" s="44">
        <f t="shared" si="33"/>
        <v>0.2282785822446382</v>
      </c>
      <c r="T411" s="44">
        <f t="shared" si="33"/>
        <v>0.31902629637429836</v>
      </c>
    </row>
    <row r="412" spans="1:20" ht="12.75">
      <c r="A412" s="108"/>
      <c r="B412" s="109"/>
      <c r="C412" s="109"/>
      <c r="D412" s="109"/>
      <c r="E412" s="109"/>
      <c r="F412" s="109"/>
      <c r="G412" s="109"/>
      <c r="H412" s="109"/>
      <c r="I412" s="109"/>
      <c r="J412" s="109"/>
      <c r="K412" s="109"/>
      <c r="L412" s="109"/>
      <c r="M412" s="109"/>
      <c r="N412" s="109"/>
      <c r="O412" s="109"/>
      <c r="P412" s="109"/>
      <c r="Q412" s="109"/>
      <c r="R412" s="109"/>
      <c r="S412" s="109"/>
      <c r="T412" s="109"/>
    </row>
    <row r="413" spans="1:21" ht="63">
      <c r="A413" s="45" t="s">
        <v>147</v>
      </c>
      <c r="B413" s="46" t="s">
        <v>278</v>
      </c>
      <c r="C413" s="46" t="s">
        <v>279</v>
      </c>
      <c r="D413" s="46" t="s">
        <v>280</v>
      </c>
      <c r="E413" s="46" t="s">
        <v>298</v>
      </c>
      <c r="F413" s="46" t="s">
        <v>281</v>
      </c>
      <c r="G413" s="46" t="s">
        <v>282</v>
      </c>
      <c r="H413" s="46" t="s">
        <v>283</v>
      </c>
      <c r="I413" s="46" t="s">
        <v>284</v>
      </c>
      <c r="J413" s="46" t="s">
        <v>612</v>
      </c>
      <c r="K413" s="60" t="s">
        <v>613</v>
      </c>
      <c r="L413" s="60" t="s">
        <v>614</v>
      </c>
      <c r="M413" s="60" t="s">
        <v>615</v>
      </c>
      <c r="N413" s="60" t="s">
        <v>616</v>
      </c>
      <c r="O413" s="60" t="s">
        <v>617</v>
      </c>
      <c r="P413" s="60" t="s">
        <v>268</v>
      </c>
      <c r="Q413" s="60" t="s">
        <v>186</v>
      </c>
      <c r="R413" s="60" t="s">
        <v>269</v>
      </c>
      <c r="S413" s="60" t="s">
        <v>271</v>
      </c>
      <c r="T413" s="60" t="s">
        <v>267</v>
      </c>
      <c r="U413" s="60" t="s">
        <v>270</v>
      </c>
    </row>
    <row r="414" spans="1:10" ht="13.5" thickBot="1">
      <c r="A414" s="47" t="s">
        <v>285</v>
      </c>
      <c r="B414" s="48">
        <v>66</v>
      </c>
      <c r="C414" s="48">
        <v>68</v>
      </c>
      <c r="D414" s="48">
        <v>70</v>
      </c>
      <c r="E414" s="48">
        <v>67</v>
      </c>
      <c r="F414" s="48">
        <v>66</v>
      </c>
      <c r="G414" s="48">
        <v>70</v>
      </c>
      <c r="H414" s="48">
        <v>69.5</v>
      </c>
      <c r="I414" s="48">
        <v>67</v>
      </c>
      <c r="J414" s="48">
        <v>0</v>
      </c>
    </row>
    <row r="415" spans="1:21" ht="27" customHeight="1" thickTop="1">
      <c r="A415" s="168" t="s">
        <v>601</v>
      </c>
      <c r="B415" s="169"/>
      <c r="C415" s="169"/>
      <c r="D415" s="169"/>
      <c r="E415" s="169"/>
      <c r="F415" s="169"/>
      <c r="G415" s="169"/>
      <c r="H415" s="169"/>
      <c r="I415" s="169"/>
      <c r="J415" s="170"/>
      <c r="L415" s="168" t="s">
        <v>601</v>
      </c>
      <c r="M415" s="169"/>
      <c r="N415" s="169"/>
      <c r="O415" s="169"/>
      <c r="P415" s="169"/>
      <c r="Q415" s="169"/>
      <c r="R415" s="169"/>
      <c r="S415" s="169"/>
      <c r="T415" s="169"/>
      <c r="U415" s="170"/>
    </row>
    <row r="416" spans="1:20" ht="21.75" customHeight="1">
      <c r="A416" s="45" t="s">
        <v>287</v>
      </c>
      <c r="B416" s="109"/>
      <c r="C416" s="109"/>
      <c r="D416" s="109"/>
      <c r="E416" s="109"/>
      <c r="F416" s="109"/>
      <c r="G416" s="109"/>
      <c r="H416" s="145"/>
      <c r="I416" s="109"/>
      <c r="J416" s="109"/>
      <c r="K416" s="109"/>
      <c r="L416" s="166" t="s">
        <v>455</v>
      </c>
      <c r="M416" s="166"/>
      <c r="N416" s="166"/>
      <c r="O416" s="166"/>
      <c r="P416" s="166"/>
      <c r="Q416" s="166"/>
      <c r="R416" s="166"/>
      <c r="S416" s="109"/>
      <c r="T416" s="109"/>
    </row>
    <row r="417" spans="1:20" ht="14.25">
      <c r="A417" s="53" t="s">
        <v>288</v>
      </c>
      <c r="B417" s="109"/>
      <c r="C417" s="109"/>
      <c r="D417" s="109"/>
      <c r="E417" s="109"/>
      <c r="F417" s="109"/>
      <c r="G417" s="109"/>
      <c r="H417" s="145"/>
      <c r="I417" s="109"/>
      <c r="J417" s="109"/>
      <c r="K417" s="109"/>
      <c r="L417" s="109"/>
      <c r="M417" s="109"/>
      <c r="N417" s="109"/>
      <c r="O417" s="109"/>
      <c r="P417" s="109"/>
      <c r="Q417" s="109"/>
      <c r="R417" s="109"/>
      <c r="S417" s="109"/>
      <c r="T417" s="109"/>
    </row>
    <row r="418" spans="1:20" ht="12.75">
      <c r="A418" s="45" t="s">
        <v>289</v>
      </c>
      <c r="B418" s="109"/>
      <c r="C418" s="109"/>
      <c r="D418" s="109"/>
      <c r="E418" s="109"/>
      <c r="F418" s="109"/>
      <c r="G418" s="109"/>
      <c r="H418" s="145"/>
      <c r="I418" s="109"/>
      <c r="J418" s="109"/>
      <c r="K418" s="109"/>
      <c r="L418" s="109"/>
      <c r="M418" s="109"/>
      <c r="N418" s="109"/>
      <c r="O418" s="109"/>
      <c r="P418" s="109"/>
      <c r="Q418" s="109"/>
      <c r="R418" s="109"/>
      <c r="S418" s="109"/>
      <c r="T418" s="109"/>
    </row>
    <row r="419" spans="1:20" ht="25.5">
      <c r="A419" s="102" t="s">
        <v>455</v>
      </c>
      <c r="B419" s="109">
        <v>76</v>
      </c>
      <c r="C419" s="109">
        <v>77.5</v>
      </c>
      <c r="D419" s="109">
        <v>75.8</v>
      </c>
      <c r="E419" s="109">
        <v>74.2</v>
      </c>
      <c r="F419" s="109">
        <v>74.4</v>
      </c>
      <c r="G419" s="109">
        <v>78.9</v>
      </c>
      <c r="H419" s="145"/>
      <c r="I419" s="109">
        <v>75.3</v>
      </c>
      <c r="J419" s="109">
        <v>95.4</v>
      </c>
      <c r="K419" s="109">
        <v>94.7</v>
      </c>
      <c r="L419" s="109">
        <v>85.3</v>
      </c>
      <c r="M419" s="109">
        <v>84.9</v>
      </c>
      <c r="N419" s="109">
        <v>95.1</v>
      </c>
      <c r="O419" s="109">
        <v>96.2</v>
      </c>
      <c r="P419" s="109">
        <v>76.8</v>
      </c>
      <c r="Q419" s="109">
        <v>73.5</v>
      </c>
      <c r="R419" s="109">
        <v>81.3</v>
      </c>
      <c r="S419" s="109">
        <v>87.1</v>
      </c>
      <c r="T419" s="109">
        <v>75</v>
      </c>
    </row>
    <row r="420" spans="1:20" ht="12.75">
      <c r="A420" s="108"/>
      <c r="B420" s="109">
        <v>75.5</v>
      </c>
      <c r="C420" s="109">
        <v>77.4</v>
      </c>
      <c r="D420" s="109">
        <v>75.9</v>
      </c>
      <c r="E420" s="109">
        <v>74.3</v>
      </c>
      <c r="F420" s="109">
        <v>74.7</v>
      </c>
      <c r="G420" s="109">
        <v>78.9</v>
      </c>
      <c r="H420" s="145"/>
      <c r="I420" s="109">
        <v>75.4</v>
      </c>
      <c r="J420" s="109">
        <v>94.7</v>
      </c>
      <c r="K420" s="109">
        <v>94.7</v>
      </c>
      <c r="L420" s="109">
        <v>85.3</v>
      </c>
      <c r="M420" s="109">
        <v>85</v>
      </c>
      <c r="N420" s="109">
        <v>95.5</v>
      </c>
      <c r="O420" s="109">
        <v>95.4</v>
      </c>
      <c r="P420" s="109">
        <v>76.1</v>
      </c>
      <c r="Q420" s="109">
        <v>73.9</v>
      </c>
      <c r="R420" s="109">
        <v>82</v>
      </c>
      <c r="S420" s="109">
        <v>86.2</v>
      </c>
      <c r="T420" s="109">
        <v>75.1</v>
      </c>
    </row>
    <row r="421" spans="1:20" ht="12.75">
      <c r="A421" s="108"/>
      <c r="B421" s="109">
        <v>75.7</v>
      </c>
      <c r="C421" s="109">
        <v>77.5</v>
      </c>
      <c r="D421" s="109">
        <v>75.9</v>
      </c>
      <c r="E421" s="109">
        <v>74.2</v>
      </c>
      <c r="F421" s="109">
        <v>74.7</v>
      </c>
      <c r="G421" s="109">
        <v>79.2</v>
      </c>
      <c r="H421" s="145"/>
      <c r="I421" s="109">
        <v>75.3</v>
      </c>
      <c r="J421" s="109">
        <v>93.9</v>
      </c>
      <c r="K421" s="109">
        <v>94.4</v>
      </c>
      <c r="L421" s="109">
        <v>85.5</v>
      </c>
      <c r="M421" s="109">
        <v>85.2</v>
      </c>
      <c r="N421" s="109">
        <v>96.3</v>
      </c>
      <c r="O421" s="109">
        <v>95.1</v>
      </c>
      <c r="P421" s="109">
        <v>75.8</v>
      </c>
      <c r="Q421" s="109">
        <v>73.9</v>
      </c>
      <c r="R421" s="109">
        <v>81.9</v>
      </c>
      <c r="S421" s="109">
        <v>86</v>
      </c>
      <c r="T421" s="109">
        <v>75</v>
      </c>
    </row>
    <row r="422" spans="1:20" ht="12.75">
      <c r="A422" s="108"/>
      <c r="B422" s="109">
        <v>75.5</v>
      </c>
      <c r="C422" s="109">
        <v>77.2</v>
      </c>
      <c r="D422" s="109">
        <v>75.9</v>
      </c>
      <c r="E422" s="109">
        <v>73.9</v>
      </c>
      <c r="F422" s="109">
        <v>74.8</v>
      </c>
      <c r="G422" s="109">
        <v>79.1</v>
      </c>
      <c r="H422" s="145"/>
      <c r="I422" s="109">
        <v>75.1</v>
      </c>
      <c r="J422" s="109">
        <v>93.7</v>
      </c>
      <c r="K422" s="109">
        <v>94.4</v>
      </c>
      <c r="L422" s="109">
        <v>85.8</v>
      </c>
      <c r="M422" s="109">
        <v>84.7</v>
      </c>
      <c r="N422" s="109">
        <v>96.2</v>
      </c>
      <c r="O422" s="109">
        <v>93.9</v>
      </c>
      <c r="P422" s="109">
        <v>76.4</v>
      </c>
      <c r="Q422" s="109">
        <v>73.7</v>
      </c>
      <c r="R422" s="109">
        <v>81.9</v>
      </c>
      <c r="S422" s="109">
        <v>85.9</v>
      </c>
      <c r="T422" s="109">
        <v>75.3</v>
      </c>
    </row>
    <row r="423" spans="1:20" ht="12.75">
      <c r="A423" s="108"/>
      <c r="B423" s="109">
        <v>75.6</v>
      </c>
      <c r="C423" s="109">
        <v>77.5</v>
      </c>
      <c r="D423" s="109">
        <v>76.1</v>
      </c>
      <c r="E423" s="109">
        <v>74.1</v>
      </c>
      <c r="F423" s="109">
        <v>75</v>
      </c>
      <c r="G423" s="109">
        <v>79.6</v>
      </c>
      <c r="H423" s="145"/>
      <c r="I423" s="109">
        <v>75.3</v>
      </c>
      <c r="J423" s="109">
        <v>93.7</v>
      </c>
      <c r="K423" s="109">
        <v>94.9</v>
      </c>
      <c r="L423" s="109">
        <v>85.6</v>
      </c>
      <c r="M423" s="109">
        <v>85</v>
      </c>
      <c r="N423" s="109">
        <v>96.2</v>
      </c>
      <c r="O423" s="109">
        <v>91.6</v>
      </c>
      <c r="P423" s="109">
        <v>76.6</v>
      </c>
      <c r="Q423" s="109">
        <v>73.8</v>
      </c>
      <c r="R423" s="109">
        <v>82.1</v>
      </c>
      <c r="S423" s="109">
        <v>86.6</v>
      </c>
      <c r="T423" s="109">
        <v>75.2</v>
      </c>
    </row>
    <row r="424" spans="1:20" ht="12.75">
      <c r="A424" s="108"/>
      <c r="B424" s="109">
        <v>75.4</v>
      </c>
      <c r="C424" s="109">
        <v>77.5</v>
      </c>
      <c r="D424" s="109">
        <v>75.7</v>
      </c>
      <c r="E424" s="109">
        <v>74</v>
      </c>
      <c r="F424" s="109">
        <v>74.6</v>
      </c>
      <c r="G424" s="109">
        <v>79.7</v>
      </c>
      <c r="H424" s="145"/>
      <c r="I424" s="109">
        <v>75.2</v>
      </c>
      <c r="J424" s="109">
        <v>95.2</v>
      </c>
      <c r="K424" s="109">
        <v>94.6</v>
      </c>
      <c r="L424" s="109">
        <v>85.7</v>
      </c>
      <c r="M424" s="109">
        <v>84.8</v>
      </c>
      <c r="N424" s="109">
        <v>96.1</v>
      </c>
      <c r="O424" s="109">
        <v>92</v>
      </c>
      <c r="P424" s="109">
        <v>77.1</v>
      </c>
      <c r="Q424" s="109">
        <v>73.7</v>
      </c>
      <c r="R424" s="109">
        <v>82.3</v>
      </c>
      <c r="S424" s="109">
        <v>89.1</v>
      </c>
      <c r="T424" s="109">
        <v>75.4</v>
      </c>
    </row>
    <row r="425" spans="1:20" ht="12.75">
      <c r="A425" s="108"/>
      <c r="B425" s="109">
        <v>75.5</v>
      </c>
      <c r="C425" s="109">
        <v>77.5</v>
      </c>
      <c r="D425" s="109">
        <v>75.7</v>
      </c>
      <c r="E425" s="109">
        <v>73.9</v>
      </c>
      <c r="F425" s="109">
        <v>74.1</v>
      </c>
      <c r="G425" s="109">
        <v>79.7</v>
      </c>
      <c r="H425" s="145"/>
      <c r="I425" s="109">
        <v>75.3</v>
      </c>
      <c r="J425" s="109">
        <v>95.1</v>
      </c>
      <c r="K425" s="109">
        <v>94.2</v>
      </c>
      <c r="L425" s="109">
        <v>85.6</v>
      </c>
      <c r="M425" s="109">
        <v>85.4</v>
      </c>
      <c r="N425" s="109">
        <v>96.43</v>
      </c>
      <c r="O425" s="109">
        <v>92.6</v>
      </c>
      <c r="P425" s="109">
        <v>77.2</v>
      </c>
      <c r="Q425" s="109">
        <v>73.4</v>
      </c>
      <c r="R425" s="109">
        <v>81.5</v>
      </c>
      <c r="S425" s="109">
        <v>88.1</v>
      </c>
      <c r="T425" s="109">
        <v>75</v>
      </c>
    </row>
    <row r="426" spans="1:20" ht="12.75">
      <c r="A426" s="108"/>
      <c r="B426" s="109">
        <v>75.4</v>
      </c>
      <c r="C426" s="109">
        <v>77.6</v>
      </c>
      <c r="D426" s="109">
        <v>75.5</v>
      </c>
      <c r="E426" s="109">
        <v>73.4</v>
      </c>
      <c r="F426" s="109">
        <v>74.1</v>
      </c>
      <c r="G426" s="109">
        <v>79.2</v>
      </c>
      <c r="H426" s="145"/>
      <c r="I426" s="109">
        <v>74.6</v>
      </c>
      <c r="J426" s="109">
        <v>94.2</v>
      </c>
      <c r="K426" s="109">
        <v>94.2</v>
      </c>
      <c r="L426" s="109">
        <v>85.3</v>
      </c>
      <c r="M426" s="109">
        <v>85.8</v>
      </c>
      <c r="N426" s="109">
        <v>96.1</v>
      </c>
      <c r="O426" s="109">
        <v>93.7</v>
      </c>
      <c r="P426" s="109">
        <v>76.2</v>
      </c>
      <c r="Q426" s="109">
        <v>73.9</v>
      </c>
      <c r="R426" s="109">
        <v>81.5</v>
      </c>
      <c r="S426" s="109">
        <v>87.3</v>
      </c>
      <c r="T426" s="109">
        <v>74.8</v>
      </c>
    </row>
    <row r="427" spans="1:20" ht="12.75">
      <c r="A427" s="108"/>
      <c r="B427" s="109">
        <v>75.1</v>
      </c>
      <c r="C427" s="109">
        <v>77.5</v>
      </c>
      <c r="D427" s="109">
        <v>75.4</v>
      </c>
      <c r="E427" s="109">
        <v>73.4</v>
      </c>
      <c r="F427" s="109">
        <v>73.9</v>
      </c>
      <c r="G427" s="109">
        <v>78.7</v>
      </c>
      <c r="H427" s="145"/>
      <c r="I427" s="109">
        <v>74.6</v>
      </c>
      <c r="J427" s="109">
        <v>93.6</v>
      </c>
      <c r="K427" s="109">
        <v>94.4</v>
      </c>
      <c r="L427" s="109">
        <v>85.2</v>
      </c>
      <c r="M427" s="109">
        <v>85.8</v>
      </c>
      <c r="N427" s="109">
        <v>95.8</v>
      </c>
      <c r="O427" s="109">
        <v>94.7</v>
      </c>
      <c r="P427" s="109">
        <v>75.8</v>
      </c>
      <c r="Q427" s="109">
        <v>73.5</v>
      </c>
      <c r="R427" s="109">
        <v>81.5</v>
      </c>
      <c r="S427" s="109">
        <v>86.7</v>
      </c>
      <c r="T427" s="109">
        <v>75</v>
      </c>
    </row>
    <row r="428" spans="1:20" ht="12.75">
      <c r="A428" s="108"/>
      <c r="B428" s="109">
        <v>75.1</v>
      </c>
      <c r="C428" s="109">
        <v>77.5</v>
      </c>
      <c r="D428" s="109">
        <v>75.1</v>
      </c>
      <c r="E428" s="109">
        <v>73.2</v>
      </c>
      <c r="F428" s="109">
        <v>73.5</v>
      </c>
      <c r="G428" s="109">
        <v>79.2</v>
      </c>
      <c r="H428" s="145"/>
      <c r="I428" s="109">
        <v>74.7</v>
      </c>
      <c r="J428" s="109">
        <v>93.8</v>
      </c>
      <c r="K428" s="109">
        <v>94.7</v>
      </c>
      <c r="L428" s="109">
        <v>85.3</v>
      </c>
      <c r="M428" s="109">
        <v>86.1</v>
      </c>
      <c r="N428" s="109">
        <v>95.4</v>
      </c>
      <c r="O428" s="109">
        <v>95.2</v>
      </c>
      <c r="P428" s="109">
        <v>76.8</v>
      </c>
      <c r="Q428" s="109">
        <v>73.3</v>
      </c>
      <c r="R428" s="109">
        <v>81.3</v>
      </c>
      <c r="S428" s="109">
        <v>86.7</v>
      </c>
      <c r="T428" s="109">
        <v>74.8</v>
      </c>
    </row>
    <row r="429" spans="1:20" ht="12.75">
      <c r="A429" s="61" t="s">
        <v>276</v>
      </c>
      <c r="B429" s="44">
        <f aca="true" t="shared" si="34" ref="B429:T429">AVERAGE(B419:B428)</f>
        <v>75.47999999999999</v>
      </c>
      <c r="C429" s="44">
        <f t="shared" si="34"/>
        <v>77.47</v>
      </c>
      <c r="D429" s="44">
        <f t="shared" si="34"/>
        <v>75.7</v>
      </c>
      <c r="E429" s="44">
        <f t="shared" si="34"/>
        <v>73.86</v>
      </c>
      <c r="F429" s="44">
        <f t="shared" si="34"/>
        <v>74.38000000000001</v>
      </c>
      <c r="G429" s="44">
        <f t="shared" si="34"/>
        <v>79.22000000000001</v>
      </c>
      <c r="H429" s="144" t="e">
        <f t="shared" si="34"/>
        <v>#DIV/0!</v>
      </c>
      <c r="I429" s="44">
        <f t="shared" si="34"/>
        <v>75.08000000000001</v>
      </c>
      <c r="J429" s="44">
        <f t="shared" si="34"/>
        <v>94.33000000000001</v>
      </c>
      <c r="K429" s="44">
        <f t="shared" si="34"/>
        <v>94.52000000000001</v>
      </c>
      <c r="L429" s="44">
        <f t="shared" si="34"/>
        <v>85.46000000000001</v>
      </c>
      <c r="M429" s="44">
        <f t="shared" si="34"/>
        <v>85.27</v>
      </c>
      <c r="N429" s="44">
        <f t="shared" si="34"/>
        <v>95.91299999999998</v>
      </c>
      <c r="O429" s="44">
        <f t="shared" si="34"/>
        <v>94.04000000000002</v>
      </c>
      <c r="P429" s="44">
        <f t="shared" si="34"/>
        <v>76.48</v>
      </c>
      <c r="Q429" s="44">
        <f t="shared" si="34"/>
        <v>73.66</v>
      </c>
      <c r="R429" s="44">
        <f t="shared" si="34"/>
        <v>81.72999999999999</v>
      </c>
      <c r="S429" s="44">
        <f t="shared" si="34"/>
        <v>86.97000000000001</v>
      </c>
      <c r="T429" s="44">
        <f t="shared" si="34"/>
        <v>75.05999999999999</v>
      </c>
    </row>
    <row r="430" spans="1:20" ht="12.75">
      <c r="A430" s="61" t="s">
        <v>277</v>
      </c>
      <c r="B430" s="44">
        <f>STDEV(B419:B428)</f>
        <v>0.2658320271650265</v>
      </c>
      <c r="C430" s="44">
        <f aca="true" t="shared" si="35" ref="C430:T430">STDEV(C419:C428)</f>
        <v>0.10593499054713602</v>
      </c>
      <c r="D430" s="44">
        <f t="shared" si="35"/>
        <v>0.29439202887874827</v>
      </c>
      <c r="E430" s="44">
        <f t="shared" si="35"/>
        <v>0.3893013685489609</v>
      </c>
      <c r="F430" s="44">
        <f t="shared" si="35"/>
        <v>0.4685675570867064</v>
      </c>
      <c r="G430" s="44">
        <f t="shared" si="35"/>
        <v>0.34896672875321094</v>
      </c>
      <c r="H430" s="144" t="e">
        <f t="shared" si="35"/>
        <v>#DIV/0!</v>
      </c>
      <c r="I430" s="44">
        <f t="shared" si="35"/>
        <v>0.31902629636796315</v>
      </c>
      <c r="J430" s="44">
        <f t="shared" si="35"/>
        <v>0.7024560089015512</v>
      </c>
      <c r="K430" s="44">
        <f t="shared" si="35"/>
        <v>0.23475755815545316</v>
      </c>
      <c r="L430" s="44">
        <f t="shared" si="35"/>
        <v>0.20655911179772848</v>
      </c>
      <c r="M430" s="44">
        <f t="shared" si="35"/>
        <v>0.48316088877879804</v>
      </c>
      <c r="N430" s="44">
        <f t="shared" si="35"/>
        <v>0.4421173800924562</v>
      </c>
      <c r="O430" s="44">
        <f t="shared" si="35"/>
        <v>1.5543487382161716</v>
      </c>
      <c r="P430" s="44">
        <f t="shared" si="35"/>
        <v>0.5028805910804625</v>
      </c>
      <c r="Q430" s="44">
        <f t="shared" si="35"/>
        <v>0.2221110833194375</v>
      </c>
      <c r="R430" s="44">
        <f t="shared" si="35"/>
        <v>0.35292429153726707</v>
      </c>
      <c r="S430" s="44">
        <f t="shared" si="35"/>
        <v>0.9944847912344091</v>
      </c>
      <c r="T430" s="44">
        <f t="shared" si="35"/>
        <v>0.19550504398153737</v>
      </c>
    </row>
    <row r="431" spans="1:20" ht="12.75">
      <c r="A431" s="108"/>
      <c r="B431" s="109"/>
      <c r="C431" s="109"/>
      <c r="D431" s="109"/>
      <c r="E431" s="109"/>
      <c r="F431" s="109"/>
      <c r="G431" s="109"/>
      <c r="H431" s="145"/>
      <c r="I431" s="109"/>
      <c r="J431" s="109"/>
      <c r="K431" s="109"/>
      <c r="L431" s="109"/>
      <c r="M431" s="109"/>
      <c r="N431" s="109"/>
      <c r="O431" s="109"/>
      <c r="P431" s="109"/>
      <c r="Q431" s="109"/>
      <c r="R431" s="109"/>
      <c r="S431" s="109"/>
      <c r="T431" s="109"/>
    </row>
    <row r="432" spans="1:21" ht="63">
      <c r="A432" s="45" t="s">
        <v>147</v>
      </c>
      <c r="B432" s="46" t="s">
        <v>278</v>
      </c>
      <c r="C432" s="46" t="s">
        <v>279</v>
      </c>
      <c r="D432" s="46" t="s">
        <v>280</v>
      </c>
      <c r="E432" s="46" t="s">
        <v>298</v>
      </c>
      <c r="F432" s="46" t="s">
        <v>281</v>
      </c>
      <c r="G432" s="46" t="s">
        <v>282</v>
      </c>
      <c r="H432" s="46" t="s">
        <v>283</v>
      </c>
      <c r="I432" s="46" t="s">
        <v>284</v>
      </c>
      <c r="J432" s="46" t="s">
        <v>612</v>
      </c>
      <c r="K432" s="60" t="s">
        <v>613</v>
      </c>
      <c r="L432" s="60" t="s">
        <v>614</v>
      </c>
      <c r="M432" s="60" t="s">
        <v>615</v>
      </c>
      <c r="N432" s="60" t="s">
        <v>616</v>
      </c>
      <c r="O432" s="60" t="s">
        <v>617</v>
      </c>
      <c r="P432" s="60" t="s">
        <v>268</v>
      </c>
      <c r="Q432" s="60" t="s">
        <v>186</v>
      </c>
      <c r="R432" s="60" t="s">
        <v>269</v>
      </c>
      <c r="S432" s="60" t="s">
        <v>271</v>
      </c>
      <c r="T432" s="60" t="s">
        <v>267</v>
      </c>
      <c r="U432" s="60" t="s">
        <v>270</v>
      </c>
    </row>
    <row r="433" spans="1:10" ht="13.5" thickBot="1">
      <c r="A433" s="47" t="s">
        <v>285</v>
      </c>
      <c r="B433" s="48">
        <v>66</v>
      </c>
      <c r="C433" s="48">
        <v>68</v>
      </c>
      <c r="D433" s="48">
        <v>70</v>
      </c>
      <c r="E433" s="48">
        <v>67</v>
      </c>
      <c r="F433" s="48">
        <v>66</v>
      </c>
      <c r="G433" s="48">
        <v>70</v>
      </c>
      <c r="H433" s="48">
        <v>69.5</v>
      </c>
      <c r="I433" s="48">
        <v>67</v>
      </c>
      <c r="J433" s="48">
        <v>0</v>
      </c>
    </row>
    <row r="434" spans="1:21" ht="27" customHeight="1" thickTop="1">
      <c r="A434" s="168" t="s">
        <v>601</v>
      </c>
      <c r="B434" s="169"/>
      <c r="C434" s="169"/>
      <c r="D434" s="169"/>
      <c r="E434" s="169"/>
      <c r="F434" s="169"/>
      <c r="G434" s="169"/>
      <c r="H434" s="169"/>
      <c r="I434" s="169"/>
      <c r="J434" s="170"/>
      <c r="L434" s="168" t="s">
        <v>601</v>
      </c>
      <c r="M434" s="169"/>
      <c r="N434" s="169"/>
      <c r="O434" s="169"/>
      <c r="P434" s="169"/>
      <c r="Q434" s="169"/>
      <c r="R434" s="169"/>
      <c r="S434" s="169"/>
      <c r="T434" s="169"/>
      <c r="U434" s="170"/>
    </row>
    <row r="435" spans="1:20" ht="12.75">
      <c r="A435" s="45" t="s">
        <v>287</v>
      </c>
      <c r="B435" s="109"/>
      <c r="C435" s="109"/>
      <c r="D435" s="109"/>
      <c r="E435" s="109"/>
      <c r="F435" s="109"/>
      <c r="G435" s="109"/>
      <c r="H435" s="145"/>
      <c r="I435" s="109"/>
      <c r="J435" s="109"/>
      <c r="K435" s="109"/>
      <c r="L435" s="109"/>
      <c r="M435" s="109"/>
      <c r="N435" s="109"/>
      <c r="O435" s="109"/>
      <c r="P435" s="109"/>
      <c r="Q435" s="109"/>
      <c r="R435" s="109"/>
      <c r="S435" s="109"/>
      <c r="T435" s="109"/>
    </row>
    <row r="436" spans="1:20" ht="14.25">
      <c r="A436" s="53" t="s">
        <v>288</v>
      </c>
      <c r="B436" s="109"/>
      <c r="C436" s="109"/>
      <c r="D436" s="109"/>
      <c r="E436" s="109"/>
      <c r="F436" s="109"/>
      <c r="G436" s="109"/>
      <c r="H436" s="145"/>
      <c r="I436" s="109"/>
      <c r="J436" s="109"/>
      <c r="K436" s="109"/>
      <c r="L436" s="167" t="s">
        <v>456</v>
      </c>
      <c r="M436" s="167"/>
      <c r="N436" s="167"/>
      <c r="O436" s="167"/>
      <c r="P436" s="167"/>
      <c r="Q436" s="167"/>
      <c r="R436" s="109"/>
      <c r="S436" s="109"/>
      <c r="T436" s="109"/>
    </row>
    <row r="437" spans="1:20" ht="12.75">
      <c r="A437" s="45" t="s">
        <v>289</v>
      </c>
      <c r="B437" s="109"/>
      <c r="C437" s="109"/>
      <c r="D437" s="109"/>
      <c r="E437" s="109"/>
      <c r="F437" s="109"/>
      <c r="G437" s="109"/>
      <c r="H437" s="145"/>
      <c r="I437" s="109"/>
      <c r="J437" s="109"/>
      <c r="K437" s="109"/>
      <c r="L437" s="109"/>
      <c r="M437" s="109"/>
      <c r="N437" s="109"/>
      <c r="O437" s="109"/>
      <c r="P437" s="109"/>
      <c r="Q437" s="109"/>
      <c r="R437" s="109"/>
      <c r="S437" s="109"/>
      <c r="T437" s="109"/>
    </row>
    <row r="438" spans="1:20" ht="25.5">
      <c r="A438" s="102" t="s">
        <v>456</v>
      </c>
      <c r="B438" s="109">
        <v>74.7</v>
      </c>
      <c r="C438" s="109">
        <v>77.9</v>
      </c>
      <c r="D438" s="109">
        <v>75.7</v>
      </c>
      <c r="E438" s="109">
        <v>74</v>
      </c>
      <c r="F438" s="109">
        <v>73.2</v>
      </c>
      <c r="G438" s="109">
        <v>82.1</v>
      </c>
      <c r="H438" s="145"/>
      <c r="I438" s="109">
        <v>75.4</v>
      </c>
      <c r="J438" s="109">
        <v>90.3</v>
      </c>
      <c r="K438" s="109">
        <v>90.2</v>
      </c>
      <c r="L438" s="109">
        <v>79.5</v>
      </c>
      <c r="M438" s="109">
        <v>78</v>
      </c>
      <c r="N438" s="109">
        <v>96.3</v>
      </c>
      <c r="O438" s="109">
        <v>92.6</v>
      </c>
      <c r="P438" s="109">
        <v>77.5</v>
      </c>
      <c r="Q438" s="109">
        <v>74.1</v>
      </c>
      <c r="R438" s="109">
        <v>82.2</v>
      </c>
      <c r="S438" s="109">
        <v>79.3</v>
      </c>
      <c r="T438" s="109">
        <v>74</v>
      </c>
    </row>
    <row r="439" spans="1:20" ht="12.75">
      <c r="A439" s="108"/>
      <c r="B439" s="109">
        <v>75.2</v>
      </c>
      <c r="C439" s="109">
        <v>77.6</v>
      </c>
      <c r="D439" s="109">
        <v>75.8</v>
      </c>
      <c r="E439" s="109">
        <v>74.3</v>
      </c>
      <c r="F439" s="109">
        <v>73.7</v>
      </c>
      <c r="G439" s="109">
        <v>82.4</v>
      </c>
      <c r="H439" s="145"/>
      <c r="I439" s="109">
        <v>75</v>
      </c>
      <c r="J439" s="109">
        <v>90.6</v>
      </c>
      <c r="K439" s="109">
        <v>90.6</v>
      </c>
      <c r="L439" s="109">
        <v>78.9</v>
      </c>
      <c r="M439" s="109">
        <v>77.8</v>
      </c>
      <c r="N439" s="109">
        <v>95.9</v>
      </c>
      <c r="O439" s="109">
        <v>91.6</v>
      </c>
      <c r="P439" s="109">
        <v>77.8</v>
      </c>
      <c r="Q439" s="109">
        <v>73.9</v>
      </c>
      <c r="R439" s="109">
        <v>82.1</v>
      </c>
      <c r="S439" s="109">
        <v>80.8</v>
      </c>
      <c r="T439" s="109">
        <v>73.9</v>
      </c>
    </row>
    <row r="440" spans="1:20" ht="12.75">
      <c r="A440" s="108"/>
      <c r="B440" s="109">
        <v>75.3</v>
      </c>
      <c r="C440" s="109">
        <v>78</v>
      </c>
      <c r="D440" s="109">
        <v>76</v>
      </c>
      <c r="E440" s="109">
        <v>74</v>
      </c>
      <c r="F440" s="109">
        <v>73.5</v>
      </c>
      <c r="G440" s="109">
        <v>82.3</v>
      </c>
      <c r="H440" s="145"/>
      <c r="I440" s="109">
        <v>75</v>
      </c>
      <c r="J440" s="109">
        <v>90.3</v>
      </c>
      <c r="K440" s="109">
        <v>89.5</v>
      </c>
      <c r="L440" s="109">
        <v>78.8</v>
      </c>
      <c r="M440" s="109">
        <v>78.1</v>
      </c>
      <c r="N440" s="109">
        <v>95.1</v>
      </c>
      <c r="O440" s="109">
        <v>90.9</v>
      </c>
      <c r="P440" s="109">
        <v>77.6</v>
      </c>
      <c r="Q440" s="109">
        <v>74</v>
      </c>
      <c r="R440" s="109">
        <v>82.2</v>
      </c>
      <c r="S440" s="109">
        <v>80.7</v>
      </c>
      <c r="T440" s="109">
        <v>74.2</v>
      </c>
    </row>
    <row r="441" spans="1:20" ht="12.75">
      <c r="A441" s="108"/>
      <c r="B441" s="109">
        <v>75.3</v>
      </c>
      <c r="C441" s="109">
        <v>77.9</v>
      </c>
      <c r="D441" s="109">
        <v>75.8</v>
      </c>
      <c r="E441" s="109">
        <v>74</v>
      </c>
      <c r="F441" s="109">
        <v>73.6</v>
      </c>
      <c r="G441" s="109">
        <v>82.3</v>
      </c>
      <c r="H441" s="145"/>
      <c r="I441" s="109">
        <v>75.4</v>
      </c>
      <c r="J441" s="109">
        <v>90.1</v>
      </c>
      <c r="K441" s="109">
        <v>89.4</v>
      </c>
      <c r="L441" s="109">
        <v>78.2</v>
      </c>
      <c r="M441" s="109">
        <v>78.5</v>
      </c>
      <c r="N441" s="109">
        <v>94.6</v>
      </c>
      <c r="O441" s="109">
        <v>91.3</v>
      </c>
      <c r="P441" s="109">
        <v>78</v>
      </c>
      <c r="Q441" s="109">
        <v>74.3</v>
      </c>
      <c r="R441" s="109">
        <v>82.4</v>
      </c>
      <c r="S441" s="109">
        <v>81.1</v>
      </c>
      <c r="T441" s="109">
        <v>74</v>
      </c>
    </row>
    <row r="442" spans="1:20" ht="12.75">
      <c r="A442" s="108"/>
      <c r="B442" s="109">
        <v>75.2</v>
      </c>
      <c r="C442" s="109">
        <v>78.2</v>
      </c>
      <c r="D442" s="109">
        <v>75.8</v>
      </c>
      <c r="E442" s="109">
        <v>74.2</v>
      </c>
      <c r="F442" s="109">
        <v>73.5</v>
      </c>
      <c r="G442" s="109">
        <v>82.1</v>
      </c>
      <c r="H442" s="145"/>
      <c r="I442" s="109">
        <v>75.2</v>
      </c>
      <c r="J442" s="109">
        <v>89.9</v>
      </c>
      <c r="K442" s="109">
        <v>89.5</v>
      </c>
      <c r="L442" s="109">
        <v>78.5</v>
      </c>
      <c r="M442" s="109">
        <v>78.7</v>
      </c>
      <c r="N442" s="109">
        <v>95.1</v>
      </c>
      <c r="O442" s="109">
        <v>92.1</v>
      </c>
      <c r="P442" s="109">
        <v>77.6</v>
      </c>
      <c r="Q442" s="109">
        <v>73.6</v>
      </c>
      <c r="R442" s="109">
        <v>82.4</v>
      </c>
      <c r="S442" s="109">
        <v>81.9</v>
      </c>
      <c r="T442" s="109">
        <v>73.9</v>
      </c>
    </row>
    <row r="443" spans="1:20" ht="12.75">
      <c r="A443" s="108"/>
      <c r="B443" s="109">
        <v>75</v>
      </c>
      <c r="C443" s="109">
        <v>77.9</v>
      </c>
      <c r="D443" s="109">
        <v>75.7</v>
      </c>
      <c r="E443" s="109">
        <v>74.2</v>
      </c>
      <c r="F443" s="109">
        <v>73.1</v>
      </c>
      <c r="G443" s="109">
        <v>82.3</v>
      </c>
      <c r="H443" s="145"/>
      <c r="I443" s="109">
        <v>75.3</v>
      </c>
      <c r="J443" s="109">
        <v>89.5</v>
      </c>
      <c r="K443" s="109">
        <v>89.1</v>
      </c>
      <c r="L443" s="109">
        <v>78.1</v>
      </c>
      <c r="M443" s="109">
        <v>78.5</v>
      </c>
      <c r="N443" s="109">
        <v>95.9</v>
      </c>
      <c r="O443" s="109">
        <v>94.4</v>
      </c>
      <c r="P443" s="109">
        <v>77.4</v>
      </c>
      <c r="Q443" s="109">
        <v>74.3</v>
      </c>
      <c r="R443" s="109">
        <v>82.4</v>
      </c>
      <c r="S443" s="109">
        <v>82.2</v>
      </c>
      <c r="T443" s="109">
        <v>75.4</v>
      </c>
    </row>
    <row r="444" spans="1:20" ht="12.75">
      <c r="A444" s="108"/>
      <c r="B444" s="109">
        <v>74.8</v>
      </c>
      <c r="C444" s="109">
        <v>77.9</v>
      </c>
      <c r="D444" s="109">
        <v>75.7</v>
      </c>
      <c r="E444" s="109">
        <v>74</v>
      </c>
      <c r="F444" s="109">
        <v>73.6</v>
      </c>
      <c r="G444" s="109">
        <v>82.5</v>
      </c>
      <c r="H444" s="145"/>
      <c r="I444" s="109">
        <v>75.1</v>
      </c>
      <c r="J444" s="109">
        <v>89.3</v>
      </c>
      <c r="K444" s="109">
        <v>89.2</v>
      </c>
      <c r="L444" s="109">
        <v>79.4</v>
      </c>
      <c r="M444" s="109">
        <v>78.2</v>
      </c>
      <c r="N444" s="109">
        <v>95.8</v>
      </c>
      <c r="O444" s="109">
        <v>95.1</v>
      </c>
      <c r="P444" s="109">
        <v>78</v>
      </c>
      <c r="Q444" s="109">
        <v>74.3</v>
      </c>
      <c r="R444" s="109">
        <v>82.4</v>
      </c>
      <c r="S444" s="109">
        <v>81.7</v>
      </c>
      <c r="T444" s="109">
        <v>75.4</v>
      </c>
    </row>
    <row r="445" spans="1:20" ht="12.75">
      <c r="A445" s="108"/>
      <c r="B445" s="109">
        <v>74.7</v>
      </c>
      <c r="C445" s="109">
        <v>77.5</v>
      </c>
      <c r="D445" s="109">
        <v>75.2</v>
      </c>
      <c r="E445" s="109">
        <v>73.9</v>
      </c>
      <c r="F445" s="109">
        <v>73.8</v>
      </c>
      <c r="G445" s="109">
        <v>82.2</v>
      </c>
      <c r="H445" s="145"/>
      <c r="I445" s="109">
        <v>74.5</v>
      </c>
      <c r="J445" s="109">
        <v>87.8</v>
      </c>
      <c r="K445" s="109">
        <v>89.2</v>
      </c>
      <c r="L445" s="109">
        <v>79.2</v>
      </c>
      <c r="M445" s="109">
        <v>78.4</v>
      </c>
      <c r="N445" s="109">
        <v>96</v>
      </c>
      <c r="O445" s="109">
        <v>95.5</v>
      </c>
      <c r="P445" s="109">
        <v>77.5</v>
      </c>
      <c r="Q445" s="109">
        <v>74.3</v>
      </c>
      <c r="R445" s="109">
        <v>82.4</v>
      </c>
      <c r="S445" s="109">
        <v>81</v>
      </c>
      <c r="T445" s="109">
        <v>75.5</v>
      </c>
    </row>
    <row r="446" spans="1:20" ht="12.75">
      <c r="A446" s="108"/>
      <c r="B446" s="109">
        <v>75</v>
      </c>
      <c r="C446" s="109">
        <v>77.7</v>
      </c>
      <c r="D446" s="109">
        <v>75.4</v>
      </c>
      <c r="E446" s="109">
        <v>73.6</v>
      </c>
      <c r="F446" s="109">
        <v>73.4</v>
      </c>
      <c r="G446" s="109">
        <v>82.1</v>
      </c>
      <c r="H446" s="145"/>
      <c r="I446" s="109">
        <v>75.3</v>
      </c>
      <c r="J446" s="109">
        <v>87.9</v>
      </c>
      <c r="K446" s="109">
        <v>89.6</v>
      </c>
      <c r="L446" s="109">
        <v>78.7</v>
      </c>
      <c r="M446" s="109">
        <v>78.7</v>
      </c>
      <c r="N446" s="109">
        <v>96.1</v>
      </c>
      <c r="O446" s="109">
        <v>95.3</v>
      </c>
      <c r="P446" s="109">
        <v>77.6</v>
      </c>
      <c r="Q446" s="109">
        <v>74.3</v>
      </c>
      <c r="R446" s="109">
        <v>82.6</v>
      </c>
      <c r="S446" s="109">
        <v>79.6</v>
      </c>
      <c r="T446" s="109">
        <v>75</v>
      </c>
    </row>
    <row r="447" spans="1:20" ht="12.75">
      <c r="A447" s="108"/>
      <c r="B447" s="109">
        <v>75.1</v>
      </c>
      <c r="C447" s="109">
        <v>77.5</v>
      </c>
      <c r="D447" s="109">
        <v>75.4</v>
      </c>
      <c r="E447" s="109">
        <v>73.7</v>
      </c>
      <c r="F447" s="109">
        <v>73.4</v>
      </c>
      <c r="G447" s="109">
        <v>82.1</v>
      </c>
      <c r="H447" s="145"/>
      <c r="I447" s="109">
        <v>75.1</v>
      </c>
      <c r="J447" s="109">
        <v>89.6</v>
      </c>
      <c r="K447" s="109">
        <v>87.7</v>
      </c>
      <c r="L447" s="109">
        <v>78.2</v>
      </c>
      <c r="M447" s="109">
        <v>79.5</v>
      </c>
      <c r="N447" s="109">
        <v>95.1</v>
      </c>
      <c r="O447" s="109">
        <v>94.4</v>
      </c>
      <c r="P447" s="109">
        <v>76.9</v>
      </c>
      <c r="Q447" s="109">
        <v>74</v>
      </c>
      <c r="R447" s="109">
        <v>82.7</v>
      </c>
      <c r="S447" s="109">
        <v>79.5</v>
      </c>
      <c r="T447" s="109">
        <v>75</v>
      </c>
    </row>
    <row r="448" spans="1:20" ht="12.75">
      <c r="A448" s="61" t="s">
        <v>276</v>
      </c>
      <c r="B448" s="44">
        <f aca="true" t="shared" si="36" ref="B448:T448">AVERAGE(B438:B447)</f>
        <v>75.03</v>
      </c>
      <c r="C448" s="44">
        <f t="shared" si="36"/>
        <v>77.81</v>
      </c>
      <c r="D448" s="44">
        <f t="shared" si="36"/>
        <v>75.65</v>
      </c>
      <c r="E448" s="44">
        <f t="shared" si="36"/>
        <v>73.99000000000001</v>
      </c>
      <c r="F448" s="44">
        <f t="shared" si="36"/>
        <v>73.47999999999999</v>
      </c>
      <c r="G448" s="44">
        <f t="shared" si="36"/>
        <v>82.24000000000001</v>
      </c>
      <c r="H448" s="144" t="e">
        <f t="shared" si="36"/>
        <v>#DIV/0!</v>
      </c>
      <c r="I448" s="44">
        <f t="shared" si="36"/>
        <v>75.13</v>
      </c>
      <c r="J448" s="44">
        <f t="shared" si="36"/>
        <v>89.52999999999999</v>
      </c>
      <c r="K448" s="44">
        <f t="shared" si="36"/>
        <v>89.40000000000002</v>
      </c>
      <c r="L448" s="44">
        <f t="shared" si="36"/>
        <v>78.75000000000001</v>
      </c>
      <c r="M448" s="44">
        <f t="shared" si="36"/>
        <v>78.44</v>
      </c>
      <c r="N448" s="44">
        <f t="shared" si="36"/>
        <v>95.59</v>
      </c>
      <c r="O448" s="44">
        <f t="shared" si="36"/>
        <v>93.32</v>
      </c>
      <c r="P448" s="44">
        <f t="shared" si="36"/>
        <v>77.59</v>
      </c>
      <c r="Q448" s="44">
        <f t="shared" si="36"/>
        <v>74.10999999999999</v>
      </c>
      <c r="R448" s="44">
        <f t="shared" si="36"/>
        <v>82.38</v>
      </c>
      <c r="S448" s="44">
        <f t="shared" si="36"/>
        <v>80.78</v>
      </c>
      <c r="T448" s="44">
        <f t="shared" si="36"/>
        <v>74.63</v>
      </c>
    </row>
    <row r="449" spans="1:20" ht="12.75">
      <c r="A449" s="61" t="s">
        <v>277</v>
      </c>
      <c r="B449" s="44">
        <f>STDEV(B438:B447)</f>
        <v>0.23118054512532832</v>
      </c>
      <c r="C449" s="44">
        <f aca="true" t="shared" si="37" ref="C449:T449">STDEV(C438:C447)</f>
        <v>0.22827858224352107</v>
      </c>
      <c r="D449" s="44">
        <f t="shared" si="37"/>
        <v>0.24152294576982167</v>
      </c>
      <c r="E449" s="44">
        <f t="shared" si="37"/>
        <v>0.2183269719175048</v>
      </c>
      <c r="F449" s="44">
        <f t="shared" si="37"/>
        <v>0.21499353995462736</v>
      </c>
      <c r="G449" s="44">
        <f t="shared" si="37"/>
        <v>0.1429840705968508</v>
      </c>
      <c r="H449" s="144" t="e">
        <f t="shared" si="37"/>
        <v>#DIV/0!</v>
      </c>
      <c r="I449" s="44">
        <f t="shared" si="37"/>
        <v>0.26687491868330904</v>
      </c>
      <c r="J449" s="44">
        <f t="shared" si="37"/>
        <v>0.9718824803223892</v>
      </c>
      <c r="K449" s="44">
        <f t="shared" si="37"/>
        <v>0.7601169500626885</v>
      </c>
      <c r="L449" s="44">
        <f t="shared" si="37"/>
        <v>0.5060742150206017</v>
      </c>
      <c r="M449" s="44">
        <f t="shared" si="37"/>
        <v>0.4765617600186854</v>
      </c>
      <c r="N449" s="44">
        <f t="shared" si="37"/>
        <v>0.5646040894085284</v>
      </c>
      <c r="O449" s="44">
        <f t="shared" si="37"/>
        <v>1.7974055376199245</v>
      </c>
      <c r="P449" s="44">
        <f t="shared" si="37"/>
        <v>0.31780497164262494</v>
      </c>
      <c r="Q449" s="44">
        <f t="shared" si="37"/>
        <v>0.23781411975649247</v>
      </c>
      <c r="R449" s="44">
        <f t="shared" si="37"/>
        <v>0.18135294011647304</v>
      </c>
      <c r="S449" s="44">
        <f t="shared" si="37"/>
        <v>1.027186015827231</v>
      </c>
      <c r="T449" s="44">
        <f t="shared" si="37"/>
        <v>0.6880729935455355</v>
      </c>
    </row>
  </sheetData>
  <sheetProtection/>
  <mergeCells count="38">
    <mergeCell ref="A237:J237"/>
    <mergeCell ref="A288:J288"/>
    <mergeCell ref="A312:J312"/>
    <mergeCell ref="A212:J212"/>
    <mergeCell ref="A263:J263"/>
    <mergeCell ref="A28:K28"/>
    <mergeCell ref="A106:J106"/>
    <mergeCell ref="A188:J188"/>
    <mergeCell ref="A52:K52"/>
    <mergeCell ref="A130:J130"/>
    <mergeCell ref="A76:K76"/>
    <mergeCell ref="A154:J154"/>
    <mergeCell ref="L313:R313"/>
    <mergeCell ref="L212:U212"/>
    <mergeCell ref="L237:U237"/>
    <mergeCell ref="L288:U288"/>
    <mergeCell ref="L312:U312"/>
    <mergeCell ref="L213:O213"/>
    <mergeCell ref="L238:Q238"/>
    <mergeCell ref="L289:Q289"/>
    <mergeCell ref="A332:J332"/>
    <mergeCell ref="L332:U332"/>
    <mergeCell ref="L333:Q333"/>
    <mergeCell ref="A396:J396"/>
    <mergeCell ref="L396:U396"/>
    <mergeCell ref="L397:Q397"/>
    <mergeCell ref="A351:J351"/>
    <mergeCell ref="L351:U351"/>
    <mergeCell ref="A370:J370"/>
    <mergeCell ref="L370:U370"/>
    <mergeCell ref="L352:R352"/>
    <mergeCell ref="L371:Q371"/>
    <mergeCell ref="L436:Q436"/>
    <mergeCell ref="A415:J415"/>
    <mergeCell ref="L415:U415"/>
    <mergeCell ref="L416:R416"/>
    <mergeCell ref="A434:J434"/>
    <mergeCell ref="L434:U434"/>
  </mergeCells>
  <printOptions/>
  <pageMargins left="0.75" right="0.75" top="1" bottom="1" header="0.5" footer="0.5"/>
  <pageSetup horizontalDpi="600" verticalDpi="600" orientation="landscape" r:id="rId1"/>
  <rowBreaks count="2" manualBreakCount="2">
    <brk id="347" max="255" man="1"/>
    <brk id="411" max="255" man="1"/>
  </rowBreaks>
</worksheet>
</file>

<file path=xl/worksheets/sheet4.xml><?xml version="1.0" encoding="utf-8"?>
<worksheet xmlns="http://schemas.openxmlformats.org/spreadsheetml/2006/main" xmlns:r="http://schemas.openxmlformats.org/officeDocument/2006/relationships">
  <dimension ref="A1:X175"/>
  <sheetViews>
    <sheetView zoomScalePageLayoutView="0" workbookViewId="0" topLeftCell="A166">
      <selection activeCell="J186" sqref="J186"/>
    </sheetView>
  </sheetViews>
  <sheetFormatPr defaultColWidth="9.140625" defaultRowHeight="12.75"/>
  <cols>
    <col min="1" max="1" width="26.28125" style="0" bestFit="1" customWidth="1"/>
    <col min="9" max="9" width="8.8515625" style="27" customWidth="1"/>
    <col min="11" max="11" width="8.8515625" style="46" customWidth="1"/>
    <col min="12" max="13" width="8.8515625" style="17" customWidth="1"/>
    <col min="16" max="16" width="8.8515625" style="17" customWidth="1"/>
    <col min="20" max="20" width="8.8515625" style="17" customWidth="1"/>
  </cols>
  <sheetData>
    <row r="1" spans="1:22" ht="47.25">
      <c r="A1" s="107" t="s">
        <v>147</v>
      </c>
      <c r="B1" s="148" t="s">
        <v>278</v>
      </c>
      <c r="C1" s="148" t="s">
        <v>279</v>
      </c>
      <c r="D1" s="148" t="s">
        <v>280</v>
      </c>
      <c r="E1" s="148" t="s">
        <v>298</v>
      </c>
      <c r="F1" s="148" t="s">
        <v>281</v>
      </c>
      <c r="G1" s="148" t="s">
        <v>282</v>
      </c>
      <c r="H1" s="148" t="s">
        <v>283</v>
      </c>
      <c r="I1" s="148" t="s">
        <v>284</v>
      </c>
      <c r="J1" s="46" t="s">
        <v>612</v>
      </c>
      <c r="K1" s="60" t="s">
        <v>613</v>
      </c>
      <c r="L1" s="60" t="s">
        <v>614</v>
      </c>
      <c r="M1" s="60" t="s">
        <v>615</v>
      </c>
      <c r="N1" s="60" t="s">
        <v>616</v>
      </c>
      <c r="O1" s="60" t="s">
        <v>617</v>
      </c>
      <c r="P1" s="149" t="s">
        <v>268</v>
      </c>
      <c r="Q1" s="149" t="s">
        <v>186</v>
      </c>
      <c r="R1" s="149" t="s">
        <v>269</v>
      </c>
      <c r="S1" s="149" t="s">
        <v>271</v>
      </c>
      <c r="T1" s="149" t="s">
        <v>267</v>
      </c>
      <c r="U1" s="149" t="s">
        <v>270</v>
      </c>
      <c r="V1" s="22"/>
    </row>
    <row r="2" spans="1:22" ht="12.75">
      <c r="A2" s="107" t="s">
        <v>285</v>
      </c>
      <c r="B2" s="148">
        <v>66</v>
      </c>
      <c r="C2" s="148">
        <v>68</v>
      </c>
      <c r="D2" s="148">
        <v>70</v>
      </c>
      <c r="E2" s="148">
        <v>67</v>
      </c>
      <c r="F2" s="148">
        <v>66</v>
      </c>
      <c r="G2" s="148">
        <v>70</v>
      </c>
      <c r="H2" s="148">
        <v>69.5</v>
      </c>
      <c r="I2" s="148">
        <v>67</v>
      </c>
      <c r="J2" s="148">
        <v>0</v>
      </c>
      <c r="K2" s="148"/>
      <c r="L2" s="23"/>
      <c r="M2" s="23"/>
      <c r="N2" s="22"/>
      <c r="O2" s="22"/>
      <c r="P2" s="23"/>
      <c r="Q2" s="22"/>
      <c r="R2" s="22"/>
      <c r="S2" s="22"/>
      <c r="T2" s="23"/>
      <c r="U2" s="22"/>
      <c r="V2" s="22"/>
    </row>
    <row r="3" spans="1:22" ht="12.75">
      <c r="A3" s="107"/>
      <c r="B3" s="148"/>
      <c r="C3" s="148"/>
      <c r="D3" s="148"/>
      <c r="E3" s="148"/>
      <c r="F3" s="148"/>
      <c r="G3" s="148"/>
      <c r="H3" s="148"/>
      <c r="I3" s="148"/>
      <c r="J3" s="148"/>
      <c r="K3" s="148"/>
      <c r="L3" s="23"/>
      <c r="M3" s="23"/>
      <c r="N3" s="22"/>
      <c r="O3" s="22"/>
      <c r="P3" s="23"/>
      <c r="Q3" s="22"/>
      <c r="R3" s="22"/>
      <c r="S3" s="22"/>
      <c r="T3" s="23"/>
      <c r="U3" s="22"/>
      <c r="V3" s="22"/>
    </row>
    <row r="4" spans="1:22" ht="15" customHeight="1">
      <c r="A4" s="175" t="s">
        <v>305</v>
      </c>
      <c r="B4" s="175"/>
      <c r="C4" s="175"/>
      <c r="D4" s="175"/>
      <c r="E4" s="175"/>
      <c r="F4" s="175"/>
      <c r="G4" s="175"/>
      <c r="H4" s="175"/>
      <c r="I4" s="175"/>
      <c r="J4" s="175"/>
      <c r="K4" s="175"/>
      <c r="L4" s="175" t="s">
        <v>305</v>
      </c>
      <c r="M4" s="175"/>
      <c r="N4" s="175"/>
      <c r="O4" s="175"/>
      <c r="P4" s="175"/>
      <c r="Q4" s="175"/>
      <c r="R4" s="175"/>
      <c r="S4" s="175"/>
      <c r="T4" s="175"/>
      <c r="U4" s="175"/>
      <c r="V4" s="175"/>
    </row>
    <row r="5" spans="1:22" ht="12.75">
      <c r="A5" s="107" t="s">
        <v>287</v>
      </c>
      <c r="B5" s="150">
        <v>79.45333333333333</v>
      </c>
      <c r="C5" s="150">
        <v>79.86666666666666</v>
      </c>
      <c r="D5" s="150">
        <v>79.99333333333334</v>
      </c>
      <c r="E5" s="150">
        <v>75.56</v>
      </c>
      <c r="F5" s="150">
        <v>79.20666666666668</v>
      </c>
      <c r="G5" s="150">
        <v>86.72857142857141</v>
      </c>
      <c r="H5" s="150">
        <v>80.92666666666668</v>
      </c>
      <c r="I5" s="150">
        <v>75.26</v>
      </c>
      <c r="J5" s="150">
        <v>81.01333333333332</v>
      </c>
      <c r="K5" s="151">
        <v>77.68666666666665</v>
      </c>
      <c r="L5" s="152">
        <v>75.32</v>
      </c>
      <c r="M5" s="152">
        <v>71.20666666666668</v>
      </c>
      <c r="N5" s="153">
        <v>80.18666666666667</v>
      </c>
      <c r="O5" s="153">
        <v>79.98</v>
      </c>
      <c r="P5" s="152">
        <v>78.32</v>
      </c>
      <c r="Q5" s="153">
        <v>80.83333333333333</v>
      </c>
      <c r="R5" s="153">
        <v>68.04666666666668</v>
      </c>
      <c r="S5" s="153">
        <v>81.63333333333334</v>
      </c>
      <c r="T5" s="152">
        <v>75.85333333333332</v>
      </c>
      <c r="U5" s="22"/>
      <c r="V5" s="22"/>
    </row>
    <row r="6" spans="1:22" ht="14.25">
      <c r="A6" s="154" t="s">
        <v>288</v>
      </c>
      <c r="B6" s="150">
        <v>0.37771241264568983</v>
      </c>
      <c r="C6" s="150">
        <v>0.8715066319447436</v>
      </c>
      <c r="D6" s="150">
        <v>0.25203930154602755</v>
      </c>
      <c r="E6" s="150">
        <v>0.3480558247547501</v>
      </c>
      <c r="F6" s="150">
        <v>0.33480626949495546</v>
      </c>
      <c r="G6" s="150">
        <v>0.5120525385146019</v>
      </c>
      <c r="H6" s="150">
        <v>0.21536237457121535</v>
      </c>
      <c r="I6" s="150">
        <v>0.37378374190791774</v>
      </c>
      <c r="J6" s="150">
        <v>0.6791451208979957</v>
      </c>
      <c r="K6" s="151">
        <v>0.5767726299582498</v>
      </c>
      <c r="L6" s="152">
        <v>0.20071301473924197</v>
      </c>
      <c r="M6" s="152">
        <v>0.5049280948336609</v>
      </c>
      <c r="N6" s="153">
        <v>0.7049484952482695</v>
      </c>
      <c r="O6" s="153">
        <v>0.32993505854403027</v>
      </c>
      <c r="P6" s="152">
        <v>0.44271887242171365</v>
      </c>
      <c r="Q6" s="153">
        <v>0.43534332373762497</v>
      </c>
      <c r="R6" s="153">
        <v>0.6254902838867491</v>
      </c>
      <c r="S6" s="153">
        <v>0.2894987457848595</v>
      </c>
      <c r="T6" s="152">
        <v>0.6162868843403889</v>
      </c>
      <c r="U6" s="22"/>
      <c r="V6" s="22"/>
    </row>
    <row r="7" spans="1:22" ht="12.75">
      <c r="A7" s="107" t="s">
        <v>289</v>
      </c>
      <c r="B7" s="151"/>
      <c r="C7" s="151"/>
      <c r="D7" s="151"/>
      <c r="E7" s="151"/>
      <c r="F7" s="151"/>
      <c r="G7" s="151"/>
      <c r="H7" s="151"/>
      <c r="I7" s="151"/>
      <c r="J7" s="151"/>
      <c r="K7" s="148"/>
      <c r="L7" s="23"/>
      <c r="M7" s="23"/>
      <c r="N7" s="22"/>
      <c r="O7" s="22"/>
      <c r="P7" s="23"/>
      <c r="Q7" s="22"/>
      <c r="R7" s="22"/>
      <c r="S7" s="22"/>
      <c r="T7" s="23"/>
      <c r="U7" s="22"/>
      <c r="V7" s="22"/>
    </row>
    <row r="8" spans="1:22" ht="47.25">
      <c r="A8" s="107" t="s">
        <v>147</v>
      </c>
      <c r="B8" s="148" t="s">
        <v>278</v>
      </c>
      <c r="C8" s="148" t="s">
        <v>279</v>
      </c>
      <c r="D8" s="148" t="s">
        <v>280</v>
      </c>
      <c r="E8" s="148" t="s">
        <v>298</v>
      </c>
      <c r="F8" s="148" t="s">
        <v>281</v>
      </c>
      <c r="G8" s="148" t="s">
        <v>282</v>
      </c>
      <c r="H8" s="148" t="s">
        <v>283</v>
      </c>
      <c r="I8" s="148" t="s">
        <v>284</v>
      </c>
      <c r="J8" s="46" t="s">
        <v>612</v>
      </c>
      <c r="K8" s="60" t="s">
        <v>613</v>
      </c>
      <c r="L8" s="60" t="s">
        <v>614</v>
      </c>
      <c r="M8" s="60" t="s">
        <v>615</v>
      </c>
      <c r="N8" s="60" t="s">
        <v>616</v>
      </c>
      <c r="O8" s="60" t="s">
        <v>617</v>
      </c>
      <c r="P8" s="149" t="s">
        <v>268</v>
      </c>
      <c r="Q8" s="149" t="s">
        <v>186</v>
      </c>
      <c r="R8" s="149" t="s">
        <v>269</v>
      </c>
      <c r="S8" s="149" t="s">
        <v>271</v>
      </c>
      <c r="T8" s="149" t="s">
        <v>267</v>
      </c>
      <c r="U8" s="149" t="s">
        <v>270</v>
      </c>
      <c r="V8" s="22"/>
    </row>
    <row r="9" spans="1:22" ht="12.75">
      <c r="A9" s="107" t="s">
        <v>285</v>
      </c>
      <c r="B9" s="148">
        <v>66</v>
      </c>
      <c r="C9" s="148">
        <v>68</v>
      </c>
      <c r="D9" s="148">
        <v>70</v>
      </c>
      <c r="E9" s="148">
        <v>67</v>
      </c>
      <c r="F9" s="148">
        <v>66</v>
      </c>
      <c r="G9" s="148">
        <v>70</v>
      </c>
      <c r="H9" s="148">
        <v>69.5</v>
      </c>
      <c r="I9" s="148">
        <v>67</v>
      </c>
      <c r="J9" s="148">
        <v>0</v>
      </c>
      <c r="K9" s="148"/>
      <c r="L9" s="23"/>
      <c r="M9" s="23"/>
      <c r="N9" s="22"/>
      <c r="O9" s="22"/>
      <c r="P9" s="23"/>
      <c r="Q9" s="22"/>
      <c r="R9" s="22"/>
      <c r="S9" s="22"/>
      <c r="T9" s="23"/>
      <c r="U9" s="22"/>
      <c r="V9" s="22"/>
    </row>
    <row r="10" spans="1:24" ht="13.5" customHeight="1">
      <c r="A10" s="179" t="s">
        <v>300</v>
      </c>
      <c r="B10" s="180"/>
      <c r="C10" s="180"/>
      <c r="D10" s="180"/>
      <c r="E10" s="180"/>
      <c r="F10" s="180"/>
      <c r="G10" s="180"/>
      <c r="H10" s="180"/>
      <c r="I10" s="180"/>
      <c r="J10" s="180"/>
      <c r="K10" s="181"/>
      <c r="L10" s="185" t="s">
        <v>300</v>
      </c>
      <c r="M10" s="186"/>
      <c r="N10" s="186"/>
      <c r="O10" s="186"/>
      <c r="P10" s="186"/>
      <c r="Q10" s="186"/>
      <c r="R10" s="186"/>
      <c r="S10" s="186"/>
      <c r="T10" s="186"/>
      <c r="U10" s="186"/>
      <c r="V10" s="186"/>
      <c r="W10" s="186"/>
      <c r="X10" s="186"/>
    </row>
    <row r="11" spans="1:22" ht="25.5">
      <c r="A11" s="155" t="s">
        <v>292</v>
      </c>
      <c r="B11" s="150">
        <v>14.8</v>
      </c>
      <c r="C11" s="150">
        <v>11.8</v>
      </c>
      <c r="D11" s="150">
        <v>9.8</v>
      </c>
      <c r="E11" s="150">
        <v>11.6</v>
      </c>
      <c r="F11" s="150">
        <v>14.8</v>
      </c>
      <c r="G11" s="150">
        <v>10.2</v>
      </c>
      <c r="H11" s="150">
        <v>10.8</v>
      </c>
      <c r="I11" s="150">
        <v>9.7</v>
      </c>
      <c r="J11" s="156">
        <v>17.4</v>
      </c>
      <c r="K11" s="148">
        <v>21.3</v>
      </c>
      <c r="L11" s="23">
        <v>18.3</v>
      </c>
      <c r="M11" s="23">
        <v>25.5</v>
      </c>
      <c r="N11" s="23">
        <v>19.4</v>
      </c>
      <c r="O11" s="23">
        <v>24.6</v>
      </c>
      <c r="P11" s="23">
        <v>20</v>
      </c>
      <c r="Q11" s="23">
        <v>22.7</v>
      </c>
      <c r="R11" s="23">
        <v>64.5</v>
      </c>
      <c r="S11" s="22">
        <v>120.1</v>
      </c>
      <c r="T11" s="23">
        <v>141.2</v>
      </c>
      <c r="U11" s="22" t="s">
        <v>294</v>
      </c>
      <c r="V11" s="22"/>
    </row>
    <row r="12" spans="1:22" ht="12.75">
      <c r="A12" s="157" t="s">
        <v>286</v>
      </c>
      <c r="B12" s="150">
        <v>0.3</v>
      </c>
      <c r="C12" s="150">
        <v>0.5</v>
      </c>
      <c r="D12" s="150">
        <v>1</v>
      </c>
      <c r="E12" s="150">
        <v>0.2</v>
      </c>
      <c r="F12" s="150">
        <v>0.4</v>
      </c>
      <c r="G12" s="150">
        <v>0.5</v>
      </c>
      <c r="H12" s="150">
        <v>0.5</v>
      </c>
      <c r="I12" s="150">
        <v>0.5</v>
      </c>
      <c r="J12" s="156">
        <v>0.9</v>
      </c>
      <c r="K12" s="148">
        <v>0.6</v>
      </c>
      <c r="L12" s="23">
        <v>1.3</v>
      </c>
      <c r="M12" s="23">
        <v>1.4</v>
      </c>
      <c r="N12" s="23">
        <v>0.3</v>
      </c>
      <c r="O12" s="23">
        <v>1.1</v>
      </c>
      <c r="P12" s="23">
        <v>0.5</v>
      </c>
      <c r="Q12" s="23">
        <v>0.5</v>
      </c>
      <c r="R12" s="23">
        <v>1.1</v>
      </c>
      <c r="S12" s="22">
        <v>0</v>
      </c>
      <c r="T12" s="23">
        <v>1.3</v>
      </c>
      <c r="U12" s="22" t="s">
        <v>294</v>
      </c>
      <c r="V12" s="22"/>
    </row>
    <row r="13" spans="1:22" ht="7.5" customHeight="1">
      <c r="A13" s="157"/>
      <c r="B13" s="150"/>
      <c r="C13" s="150"/>
      <c r="D13" s="150"/>
      <c r="E13" s="150"/>
      <c r="F13" s="150"/>
      <c r="G13" s="150"/>
      <c r="H13" s="150"/>
      <c r="I13" s="150"/>
      <c r="J13" s="156"/>
      <c r="K13" s="148"/>
      <c r="L13" s="23"/>
      <c r="M13" s="23"/>
      <c r="N13" s="22"/>
      <c r="O13" s="22"/>
      <c r="P13" s="23"/>
      <c r="Q13" s="22"/>
      <c r="R13" s="22"/>
      <c r="S13" s="22"/>
      <c r="T13" s="23"/>
      <c r="U13" s="22"/>
      <c r="V13" s="22"/>
    </row>
    <row r="14" spans="1:22" ht="25.5">
      <c r="A14" s="158" t="s">
        <v>293</v>
      </c>
      <c r="B14" s="151">
        <v>6.6</v>
      </c>
      <c r="C14" s="151">
        <v>5.4</v>
      </c>
      <c r="D14" s="151">
        <v>4.3</v>
      </c>
      <c r="E14" s="151">
        <v>5.1</v>
      </c>
      <c r="F14" s="151">
        <v>6.6</v>
      </c>
      <c r="G14" s="151">
        <v>4.3</v>
      </c>
      <c r="H14" s="151">
        <v>4.5</v>
      </c>
      <c r="I14" s="151">
        <v>3.9</v>
      </c>
      <c r="J14" s="151">
        <v>9.3</v>
      </c>
      <c r="K14" s="148">
        <v>9.6</v>
      </c>
      <c r="L14" s="23">
        <v>10.6</v>
      </c>
      <c r="M14" s="23">
        <v>15.5</v>
      </c>
      <c r="N14" s="22">
        <v>9.5</v>
      </c>
      <c r="O14" s="23">
        <v>11.9</v>
      </c>
      <c r="P14" s="23">
        <v>9.7</v>
      </c>
      <c r="Q14" s="23">
        <v>14.6</v>
      </c>
      <c r="R14" s="23">
        <v>40.3</v>
      </c>
      <c r="S14" s="22">
        <v>67.6</v>
      </c>
      <c r="T14" s="23">
        <v>80.4</v>
      </c>
      <c r="U14" s="23">
        <v>355.4</v>
      </c>
      <c r="V14" s="22"/>
    </row>
    <row r="15" spans="1:22" ht="12.75">
      <c r="A15" s="157" t="s">
        <v>286</v>
      </c>
      <c r="B15" s="150">
        <v>0</v>
      </c>
      <c r="C15" s="150">
        <v>0</v>
      </c>
      <c r="D15" s="150">
        <v>0</v>
      </c>
      <c r="E15" s="150">
        <v>0</v>
      </c>
      <c r="F15" s="150">
        <v>0</v>
      </c>
      <c r="G15" s="150">
        <v>0</v>
      </c>
      <c r="H15" s="150">
        <v>0</v>
      </c>
      <c r="I15" s="150">
        <v>0</v>
      </c>
      <c r="J15" s="156">
        <v>0</v>
      </c>
      <c r="K15" s="148">
        <v>0</v>
      </c>
      <c r="L15" s="23">
        <v>0</v>
      </c>
      <c r="M15" s="23">
        <v>0.1</v>
      </c>
      <c r="N15" s="22">
        <v>0</v>
      </c>
      <c r="O15" s="23">
        <v>0.1</v>
      </c>
      <c r="P15" s="23">
        <v>0.1</v>
      </c>
      <c r="Q15" s="23">
        <v>0</v>
      </c>
      <c r="R15" s="23">
        <v>0.1</v>
      </c>
      <c r="S15" s="22">
        <v>0.2</v>
      </c>
      <c r="T15" s="23">
        <v>0.4</v>
      </c>
      <c r="U15" s="23">
        <v>6.4</v>
      </c>
      <c r="V15" s="22"/>
    </row>
    <row r="16" spans="1:22" ht="6" customHeight="1">
      <c r="A16" s="22"/>
      <c r="B16" s="22"/>
      <c r="C16" s="22"/>
      <c r="D16" s="22"/>
      <c r="E16" s="22"/>
      <c r="F16" s="22"/>
      <c r="G16" s="22"/>
      <c r="H16" s="22"/>
      <c r="I16" s="25"/>
      <c r="J16" s="22"/>
      <c r="K16" s="148"/>
      <c r="L16" s="23"/>
      <c r="M16" s="23"/>
      <c r="N16" s="22"/>
      <c r="O16" s="22"/>
      <c r="P16" s="23"/>
      <c r="Q16" s="22"/>
      <c r="R16" s="22"/>
      <c r="S16" s="22"/>
      <c r="T16" s="23"/>
      <c r="U16" s="22"/>
      <c r="V16" s="22"/>
    </row>
    <row r="17" spans="1:22" ht="38.25">
      <c r="A17" s="158" t="s">
        <v>290</v>
      </c>
      <c r="B17" s="150">
        <v>5.6</v>
      </c>
      <c r="C17" s="150">
        <v>4.3</v>
      </c>
      <c r="D17" s="150">
        <v>4.3</v>
      </c>
      <c r="E17" s="150">
        <v>2.7</v>
      </c>
      <c r="F17" s="150">
        <v>6.2</v>
      </c>
      <c r="G17" s="150">
        <v>4.8</v>
      </c>
      <c r="H17" s="150">
        <v>4.7</v>
      </c>
      <c r="I17" s="150">
        <v>0.5</v>
      </c>
      <c r="J17" s="156">
        <v>-15.7</v>
      </c>
      <c r="K17" s="148">
        <v>-14.5</v>
      </c>
      <c r="L17" s="23">
        <v>-9.7</v>
      </c>
      <c r="M17" s="23">
        <v>-13</v>
      </c>
      <c r="N17" s="22">
        <v>-14</v>
      </c>
      <c r="O17" s="23">
        <v>-14.6</v>
      </c>
      <c r="P17" s="23">
        <v>-0.6</v>
      </c>
      <c r="Q17" s="23">
        <v>-1.6</v>
      </c>
      <c r="R17" s="23">
        <v>-18.1</v>
      </c>
      <c r="S17" s="22">
        <v>-14.9</v>
      </c>
      <c r="T17" s="23">
        <v>-3.1</v>
      </c>
      <c r="U17" s="23">
        <v>-15.5</v>
      </c>
      <c r="V17" s="22"/>
    </row>
    <row r="18" spans="1:22" ht="12.75">
      <c r="A18" s="157" t="s">
        <v>286</v>
      </c>
      <c r="B18" s="150">
        <v>0.4</v>
      </c>
      <c r="C18" s="150">
        <v>0.4</v>
      </c>
      <c r="D18" s="150">
        <v>0.2</v>
      </c>
      <c r="E18" s="150">
        <v>0.2</v>
      </c>
      <c r="F18" s="150">
        <v>0.1</v>
      </c>
      <c r="G18" s="150">
        <v>0.5</v>
      </c>
      <c r="H18" s="150">
        <v>0.2</v>
      </c>
      <c r="I18" s="150">
        <v>0.2</v>
      </c>
      <c r="J18" s="156">
        <v>0.1</v>
      </c>
      <c r="K18" s="148">
        <v>0.4</v>
      </c>
      <c r="L18" s="23">
        <v>0.5</v>
      </c>
      <c r="M18" s="23">
        <v>0.4</v>
      </c>
      <c r="N18" s="22">
        <v>0.4</v>
      </c>
      <c r="O18" s="23">
        <v>0.4</v>
      </c>
      <c r="P18" s="23">
        <v>0.3</v>
      </c>
      <c r="Q18" s="23">
        <v>0.6</v>
      </c>
      <c r="R18" s="23">
        <v>0.2</v>
      </c>
      <c r="S18" s="22">
        <v>0.2</v>
      </c>
      <c r="T18" s="23">
        <v>0.4</v>
      </c>
      <c r="U18" s="23">
        <v>4.1</v>
      </c>
      <c r="V18" s="22"/>
    </row>
    <row r="19" spans="1:22" ht="8.25" customHeight="1">
      <c r="A19" s="22"/>
      <c r="B19" s="22"/>
      <c r="C19" s="22"/>
      <c r="D19" s="22"/>
      <c r="E19" s="22"/>
      <c r="F19" s="22"/>
      <c r="G19" s="22"/>
      <c r="H19" s="22"/>
      <c r="I19" s="25"/>
      <c r="J19" s="22"/>
      <c r="K19" s="148"/>
      <c r="L19" s="23"/>
      <c r="M19" s="23"/>
      <c r="N19" s="22"/>
      <c r="O19" s="22"/>
      <c r="P19" s="23"/>
      <c r="Q19" s="22"/>
      <c r="R19" s="22"/>
      <c r="S19" s="22"/>
      <c r="T19" s="23"/>
      <c r="U19" s="22"/>
      <c r="V19" s="22"/>
    </row>
    <row r="20" spans="1:22" ht="38.25">
      <c r="A20" s="158" t="s">
        <v>291</v>
      </c>
      <c r="B20" s="150">
        <v>2.4</v>
      </c>
      <c r="C20" s="150">
        <v>1.7</v>
      </c>
      <c r="D20" s="150">
        <v>1.8</v>
      </c>
      <c r="E20" s="150">
        <v>1</v>
      </c>
      <c r="F20" s="150">
        <v>2.6</v>
      </c>
      <c r="G20" s="150">
        <v>1.9</v>
      </c>
      <c r="H20" s="150">
        <v>1.8</v>
      </c>
      <c r="I20" s="150">
        <v>0.2</v>
      </c>
      <c r="J20" s="156">
        <v>-11.4</v>
      </c>
      <c r="K20" s="148">
        <v>-11.4</v>
      </c>
      <c r="L20" s="23">
        <v>-8.2</v>
      </c>
      <c r="M20" s="23">
        <v>-10.1</v>
      </c>
      <c r="N20" s="22">
        <v>-10.5</v>
      </c>
      <c r="O20" s="23">
        <v>-10.5</v>
      </c>
      <c r="P20" s="23">
        <v>-0.4</v>
      </c>
      <c r="Q20" s="23">
        <v>-3</v>
      </c>
      <c r="R20" s="23">
        <v>-13.8</v>
      </c>
      <c r="S20" s="22">
        <v>-10.1</v>
      </c>
      <c r="T20" s="23">
        <v>-2.2</v>
      </c>
      <c r="U20" s="23">
        <v>-12.6</v>
      </c>
      <c r="V20" s="22"/>
    </row>
    <row r="21" spans="1:22" ht="12.75">
      <c r="A21" s="157" t="s">
        <v>286</v>
      </c>
      <c r="B21" s="150">
        <v>0.1</v>
      </c>
      <c r="C21" s="150">
        <v>0</v>
      </c>
      <c r="D21" s="150">
        <v>0</v>
      </c>
      <c r="E21" s="150">
        <v>0</v>
      </c>
      <c r="F21" s="150">
        <v>0</v>
      </c>
      <c r="G21" s="150">
        <v>0.1</v>
      </c>
      <c r="H21" s="150">
        <v>0.1</v>
      </c>
      <c r="I21" s="150">
        <v>0</v>
      </c>
      <c r="J21" s="156">
        <v>0.1</v>
      </c>
      <c r="K21" s="148">
        <v>0.1</v>
      </c>
      <c r="L21" s="23">
        <v>0.1</v>
      </c>
      <c r="M21" s="23">
        <v>0.1</v>
      </c>
      <c r="N21" s="22">
        <v>0</v>
      </c>
      <c r="O21" s="23">
        <v>0</v>
      </c>
      <c r="P21" s="23">
        <v>0.1</v>
      </c>
      <c r="Q21" s="23">
        <v>0.1</v>
      </c>
      <c r="R21" s="22">
        <v>0</v>
      </c>
      <c r="S21" s="22">
        <v>0</v>
      </c>
      <c r="T21" s="23">
        <v>0</v>
      </c>
      <c r="U21" s="23">
        <v>4.4</v>
      </c>
      <c r="V21" s="22"/>
    </row>
    <row r="22" spans="1:22" ht="6" customHeight="1">
      <c r="A22" s="22"/>
      <c r="B22" s="22"/>
      <c r="C22" s="22"/>
      <c r="D22" s="22"/>
      <c r="E22" s="22"/>
      <c r="F22" s="22"/>
      <c r="G22" s="22"/>
      <c r="H22" s="22"/>
      <c r="I22" s="25"/>
      <c r="J22" s="22"/>
      <c r="K22" s="148"/>
      <c r="L22" s="23"/>
      <c r="M22" s="23"/>
      <c r="N22" s="22"/>
      <c r="O22" s="22"/>
      <c r="P22" s="23"/>
      <c r="Q22" s="22"/>
      <c r="R22" s="22"/>
      <c r="S22" s="22"/>
      <c r="T22" s="23"/>
      <c r="U22" s="22"/>
      <c r="V22" s="22"/>
    </row>
    <row r="23" spans="1:22" ht="12.75">
      <c r="A23" s="107" t="s">
        <v>287</v>
      </c>
      <c r="B23" s="150">
        <v>72.34</v>
      </c>
      <c r="C23" s="150">
        <v>73.04</v>
      </c>
      <c r="D23" s="150">
        <v>71.57333333333334</v>
      </c>
      <c r="E23" s="150">
        <v>70.4</v>
      </c>
      <c r="F23" s="150">
        <v>71.18</v>
      </c>
      <c r="G23" s="150">
        <v>76.76666666666667</v>
      </c>
      <c r="H23" s="150">
        <v>70.38</v>
      </c>
      <c r="I23" s="150">
        <v>67.06666666666666</v>
      </c>
      <c r="J23" s="150">
        <v>62.75333333333334</v>
      </c>
      <c r="K23" s="151">
        <v>57.26666666666667</v>
      </c>
      <c r="L23" s="152">
        <v>64.9</v>
      </c>
      <c r="M23" s="152">
        <v>52.99333333333334</v>
      </c>
      <c r="N23" s="153">
        <v>62.593333333333334</v>
      </c>
      <c r="O23" s="153">
        <v>61.173333333333325</v>
      </c>
      <c r="P23" s="152">
        <v>68.19333333333333</v>
      </c>
      <c r="Q23" s="153">
        <v>76.1</v>
      </c>
      <c r="R23" s="153">
        <v>52.733333333333334</v>
      </c>
      <c r="S23" s="153">
        <v>35.413333333333334</v>
      </c>
      <c r="T23" s="152">
        <v>57.83333333333333</v>
      </c>
      <c r="U23" s="22"/>
      <c r="V23" s="22"/>
    </row>
    <row r="24" spans="1:22" ht="14.25">
      <c r="A24" s="154" t="s">
        <v>288</v>
      </c>
      <c r="B24" s="150">
        <v>0.2667261838343902</v>
      </c>
      <c r="C24" s="150">
        <v>0.28735244660441117</v>
      </c>
      <c r="D24" s="150">
        <v>0.19808608037440723</v>
      </c>
      <c r="E24" s="150">
        <v>0.41918287860276887</v>
      </c>
      <c r="F24" s="150">
        <v>0.3277629805646599</v>
      </c>
      <c r="G24" s="150">
        <v>1.607867561473528</v>
      </c>
      <c r="H24" s="150">
        <v>0.4570089089494374</v>
      </c>
      <c r="I24" s="150">
        <v>0.818244345855225</v>
      </c>
      <c r="J24" s="150">
        <v>0.6957695294381584</v>
      </c>
      <c r="K24" s="151">
        <v>0.40824829046216565</v>
      </c>
      <c r="L24" s="152">
        <v>0.16903085094570153</v>
      </c>
      <c r="M24" s="152">
        <v>0.37505555144034386</v>
      </c>
      <c r="N24" s="153">
        <v>0.5675343497057193</v>
      </c>
      <c r="O24" s="153">
        <v>0.33904628143286314</v>
      </c>
      <c r="P24" s="152">
        <v>0.13345232785352057</v>
      </c>
      <c r="Q24" s="153">
        <v>1.0737118528079215</v>
      </c>
      <c r="R24" s="153">
        <v>1.4145502398119534</v>
      </c>
      <c r="S24" s="153">
        <v>1.314679030174554</v>
      </c>
      <c r="T24" s="152">
        <v>0.5715476066498871</v>
      </c>
      <c r="U24" s="22"/>
      <c r="V24" s="22"/>
    </row>
    <row r="25" spans="1:22" ht="12.75">
      <c r="A25" s="107" t="s">
        <v>289</v>
      </c>
      <c r="B25" s="151">
        <f aca="true" t="shared" si="0" ref="B25:T25">B23-B5</f>
        <v>-7.11333333333333</v>
      </c>
      <c r="C25" s="151">
        <f t="shared" si="0"/>
        <v>-6.826666666666654</v>
      </c>
      <c r="D25" s="151">
        <f t="shared" si="0"/>
        <v>-8.420000000000002</v>
      </c>
      <c r="E25" s="151">
        <f t="shared" si="0"/>
        <v>-5.159999999999997</v>
      </c>
      <c r="F25" s="151">
        <f t="shared" si="0"/>
        <v>-8.02666666666667</v>
      </c>
      <c r="G25" s="151">
        <f t="shared" si="0"/>
        <v>-9.961904761904748</v>
      </c>
      <c r="H25" s="151">
        <f t="shared" si="0"/>
        <v>-10.546666666666681</v>
      </c>
      <c r="I25" s="151">
        <f t="shared" si="0"/>
        <v>-8.193333333333342</v>
      </c>
      <c r="J25" s="151">
        <f t="shared" si="0"/>
        <v>-18.259999999999984</v>
      </c>
      <c r="K25" s="151">
        <f t="shared" si="0"/>
        <v>-20.41999999999998</v>
      </c>
      <c r="L25" s="151">
        <f t="shared" si="0"/>
        <v>-10.419999999999987</v>
      </c>
      <c r="M25" s="151">
        <f t="shared" si="0"/>
        <v>-18.21333333333334</v>
      </c>
      <c r="N25" s="151">
        <f t="shared" si="0"/>
        <v>-17.593333333333334</v>
      </c>
      <c r="O25" s="151">
        <f t="shared" si="0"/>
        <v>-18.80666666666668</v>
      </c>
      <c r="P25" s="151">
        <f t="shared" si="0"/>
        <v>-10.126666666666665</v>
      </c>
      <c r="Q25" s="151">
        <f t="shared" si="0"/>
        <v>-4.733333333333334</v>
      </c>
      <c r="R25" s="151">
        <f t="shared" si="0"/>
        <v>-15.313333333333347</v>
      </c>
      <c r="S25" s="151">
        <f t="shared" si="0"/>
        <v>-46.220000000000006</v>
      </c>
      <c r="T25" s="151">
        <f t="shared" si="0"/>
        <v>-18.019999999999996</v>
      </c>
      <c r="U25" s="22"/>
      <c r="V25" s="22"/>
    </row>
    <row r="26" spans="1:22" ht="9" customHeight="1">
      <c r="A26" s="107"/>
      <c r="B26" s="151"/>
      <c r="C26" s="151"/>
      <c r="D26" s="151"/>
      <c r="E26" s="151"/>
      <c r="F26" s="151"/>
      <c r="G26" s="151"/>
      <c r="H26" s="151"/>
      <c r="I26" s="151"/>
      <c r="J26" s="151"/>
      <c r="K26" s="148"/>
      <c r="L26" s="23"/>
      <c r="M26" s="23"/>
      <c r="N26" s="22"/>
      <c r="O26" s="22"/>
      <c r="P26" s="23"/>
      <c r="Q26" s="22"/>
      <c r="R26" s="22"/>
      <c r="S26" s="22"/>
      <c r="T26" s="23"/>
      <c r="U26" s="22"/>
      <c r="V26" s="22"/>
    </row>
    <row r="27" spans="1:22" ht="38.25">
      <c r="A27" s="155" t="s">
        <v>458</v>
      </c>
      <c r="B27" s="151">
        <v>76.77333333333333</v>
      </c>
      <c r="C27" s="151">
        <v>77.74666666666667</v>
      </c>
      <c r="D27" s="151">
        <v>75.65333333333334</v>
      </c>
      <c r="E27" s="151">
        <v>75.00666666666666</v>
      </c>
      <c r="F27" s="151">
        <v>76.11333333333332</v>
      </c>
      <c r="G27" s="151">
        <v>81.63333333333334</v>
      </c>
      <c r="H27" s="151">
        <v>75.86666666666666</v>
      </c>
      <c r="I27" s="151">
        <v>75.9</v>
      </c>
      <c r="J27" s="151">
        <v>95.35333333333331</v>
      </c>
      <c r="K27" s="151">
        <v>92.90666666666667</v>
      </c>
      <c r="L27" s="151">
        <v>83.08666666666666</v>
      </c>
      <c r="M27" s="151">
        <v>84.28</v>
      </c>
      <c r="N27" s="159">
        <v>95.56666666666668</v>
      </c>
      <c r="O27" s="159">
        <v>95.26666666666667</v>
      </c>
      <c r="P27" s="151">
        <v>78.70666666666668</v>
      </c>
      <c r="Q27" s="159">
        <v>80.96</v>
      </c>
      <c r="R27" s="159">
        <v>81.18</v>
      </c>
      <c r="S27" s="159">
        <v>81.54</v>
      </c>
      <c r="T27" s="151">
        <v>76.50666666666665</v>
      </c>
      <c r="U27" s="22"/>
      <c r="V27" s="22"/>
    </row>
    <row r="28" spans="1:22" ht="14.25">
      <c r="A28" s="154" t="s">
        <v>288</v>
      </c>
      <c r="B28" s="151">
        <v>0.14864467059144174</v>
      </c>
      <c r="C28" s="151">
        <v>0.3292126248780957</v>
      </c>
      <c r="D28" s="151">
        <v>0.24455985731416233</v>
      </c>
      <c r="E28" s="151">
        <v>0.34737107920548366</v>
      </c>
      <c r="F28" s="151">
        <v>0.3661901665768904</v>
      </c>
      <c r="G28" s="151">
        <v>1.4054316401868316</v>
      </c>
      <c r="H28" s="151">
        <v>0.3518657752763693</v>
      </c>
      <c r="I28" s="151">
        <v>0.4795831523324423</v>
      </c>
      <c r="J28" s="151">
        <v>0.4911599487362001</v>
      </c>
      <c r="K28" s="151">
        <v>0.7106000147427176</v>
      </c>
      <c r="L28" s="151">
        <v>0.21995670569671727</v>
      </c>
      <c r="M28" s="151">
        <v>0.35896677124264514</v>
      </c>
      <c r="N28" s="159">
        <v>0.7077798958366196</v>
      </c>
      <c r="O28" s="159">
        <v>1.5518038658587576</v>
      </c>
      <c r="P28" s="151">
        <v>0.4620863658696444</v>
      </c>
      <c r="Q28" s="159">
        <v>0.1956673562087303</v>
      </c>
      <c r="R28" s="159">
        <v>0.8953849930138583</v>
      </c>
      <c r="S28" s="159">
        <v>4.585193561890239</v>
      </c>
      <c r="T28" s="151">
        <v>0.44955003959402684</v>
      </c>
      <c r="U28" s="22"/>
      <c r="V28" s="22"/>
    </row>
    <row r="29" spans="1:22" ht="12.75">
      <c r="A29" s="107" t="s">
        <v>289</v>
      </c>
      <c r="B29" s="151">
        <f aca="true" t="shared" si="1" ref="B29:T29">B27-B5</f>
        <v>-2.680000000000007</v>
      </c>
      <c r="C29" s="151">
        <f t="shared" si="1"/>
        <v>-2.1199999999999903</v>
      </c>
      <c r="D29" s="151">
        <f t="shared" si="1"/>
        <v>-4.340000000000003</v>
      </c>
      <c r="E29" s="151">
        <f t="shared" si="1"/>
        <v>-0.5533333333333417</v>
      </c>
      <c r="F29" s="151">
        <f t="shared" si="1"/>
        <v>-3.093333333333362</v>
      </c>
      <c r="G29" s="151">
        <f t="shared" si="1"/>
        <v>-5.095238095238074</v>
      </c>
      <c r="H29" s="151">
        <f t="shared" si="1"/>
        <v>-5.0600000000000165</v>
      </c>
      <c r="I29" s="151">
        <f t="shared" si="1"/>
        <v>0.6400000000000006</v>
      </c>
      <c r="J29" s="151">
        <f t="shared" si="1"/>
        <v>14.33999999999999</v>
      </c>
      <c r="K29" s="151">
        <f t="shared" si="1"/>
        <v>15.220000000000013</v>
      </c>
      <c r="L29" s="151">
        <f t="shared" si="1"/>
        <v>7.766666666666666</v>
      </c>
      <c r="M29" s="151">
        <f t="shared" si="1"/>
        <v>13.073333333333323</v>
      </c>
      <c r="N29" s="151">
        <f t="shared" si="1"/>
        <v>15.38000000000001</v>
      </c>
      <c r="O29" s="151">
        <f t="shared" si="1"/>
        <v>15.286666666666662</v>
      </c>
      <c r="P29" s="151">
        <f t="shared" si="1"/>
        <v>0.3866666666666845</v>
      </c>
      <c r="Q29" s="151">
        <f t="shared" si="1"/>
        <v>0.12666666666666515</v>
      </c>
      <c r="R29" s="151">
        <f t="shared" si="1"/>
        <v>13.133333333333326</v>
      </c>
      <c r="S29" s="151">
        <f t="shared" si="1"/>
        <v>-0.09333333333333371</v>
      </c>
      <c r="T29" s="151">
        <f t="shared" si="1"/>
        <v>0.6533333333333218</v>
      </c>
      <c r="U29" s="22"/>
      <c r="V29" s="22"/>
    </row>
    <row r="30" spans="1:22" ht="7.5" customHeight="1">
      <c r="A30" s="107"/>
      <c r="B30" s="151"/>
      <c r="C30" s="151"/>
      <c r="D30" s="151"/>
      <c r="E30" s="151"/>
      <c r="F30" s="151"/>
      <c r="G30" s="151"/>
      <c r="H30" s="151"/>
      <c r="I30" s="151"/>
      <c r="J30" s="151"/>
      <c r="K30" s="148"/>
      <c r="L30" s="23"/>
      <c r="M30" s="23"/>
      <c r="N30" s="22"/>
      <c r="O30" s="22"/>
      <c r="P30" s="23"/>
      <c r="Q30" s="22"/>
      <c r="R30" s="22"/>
      <c r="S30" s="22"/>
      <c r="T30" s="23"/>
      <c r="U30" s="22"/>
      <c r="V30" s="22"/>
    </row>
    <row r="31" spans="1:22" ht="38.25">
      <c r="A31" s="155" t="s">
        <v>459</v>
      </c>
      <c r="B31" s="151">
        <v>77.79</v>
      </c>
      <c r="C31" s="151">
        <v>78.05</v>
      </c>
      <c r="D31" s="151">
        <v>76.61</v>
      </c>
      <c r="E31" s="151">
        <v>74.67</v>
      </c>
      <c r="F31" s="151">
        <v>75.64</v>
      </c>
      <c r="G31" s="151">
        <v>81.74</v>
      </c>
      <c r="H31" s="151">
        <v>77.93</v>
      </c>
      <c r="I31" s="151">
        <v>76.99</v>
      </c>
      <c r="J31" s="151">
        <v>87.75</v>
      </c>
      <c r="K31" s="151">
        <v>86.1</v>
      </c>
      <c r="L31" s="151">
        <v>76.8</v>
      </c>
      <c r="M31" s="151">
        <v>75.84</v>
      </c>
      <c r="N31" s="159">
        <v>85.62</v>
      </c>
      <c r="O31" s="159">
        <v>88.7</v>
      </c>
      <c r="P31" s="151">
        <v>79.32</v>
      </c>
      <c r="Q31" s="159">
        <v>81.45</v>
      </c>
      <c r="R31" s="159">
        <v>74.12</v>
      </c>
      <c r="S31" s="159">
        <v>82.68</v>
      </c>
      <c r="T31" s="151">
        <v>74.92</v>
      </c>
      <c r="U31" s="22"/>
      <c r="V31" s="22"/>
    </row>
    <row r="32" spans="1:22" ht="14.25">
      <c r="A32" s="154" t="s">
        <v>457</v>
      </c>
      <c r="B32" s="151">
        <v>0.42282121254523647</v>
      </c>
      <c r="C32" s="151">
        <v>0.5797509043643423</v>
      </c>
      <c r="D32" s="151">
        <v>0.1728840330651963</v>
      </c>
      <c r="E32" s="151">
        <v>0.4164666186428441</v>
      </c>
      <c r="F32" s="151">
        <v>0.3373096170866308</v>
      </c>
      <c r="G32" s="151">
        <v>0.3272783388956504</v>
      </c>
      <c r="H32" s="151">
        <v>0.24517567397911139</v>
      </c>
      <c r="I32" s="151">
        <v>0.28067379246745205</v>
      </c>
      <c r="J32" s="151">
        <v>0.5338539125987792</v>
      </c>
      <c r="K32" s="151">
        <v>0.2788866755113574</v>
      </c>
      <c r="L32" s="151">
        <v>0.43204937989670156</v>
      </c>
      <c r="M32" s="151">
        <v>0.8221921916424767</v>
      </c>
      <c r="N32" s="159">
        <v>1.3011106366828997</v>
      </c>
      <c r="O32" s="159">
        <v>0.674948557711032</v>
      </c>
      <c r="P32" s="151">
        <v>0.28205594401461825</v>
      </c>
      <c r="Q32" s="159">
        <v>0.43269183285980845</v>
      </c>
      <c r="R32" s="159">
        <v>0.7052186422198486</v>
      </c>
      <c r="S32" s="159">
        <v>1.0422198531125775</v>
      </c>
      <c r="T32" s="151">
        <v>0.23944379994757106</v>
      </c>
      <c r="U32" s="22"/>
      <c r="V32" s="22"/>
    </row>
    <row r="33" spans="1:22" ht="12.75">
      <c r="A33" s="107" t="s">
        <v>289</v>
      </c>
      <c r="B33" s="151">
        <f aca="true" t="shared" si="2" ref="B33:T33">B31-B5</f>
        <v>-1.663333333333327</v>
      </c>
      <c r="C33" s="151">
        <f t="shared" si="2"/>
        <v>-1.8166666666666629</v>
      </c>
      <c r="D33" s="151">
        <f t="shared" si="2"/>
        <v>-3.38333333333334</v>
      </c>
      <c r="E33" s="151">
        <f t="shared" si="2"/>
        <v>-0.8900000000000006</v>
      </c>
      <c r="F33" s="151">
        <f t="shared" si="2"/>
        <v>-3.566666666666677</v>
      </c>
      <c r="G33" s="151">
        <f t="shared" si="2"/>
        <v>-4.988571428571419</v>
      </c>
      <c r="H33" s="151">
        <f t="shared" si="2"/>
        <v>-2.9966666666666697</v>
      </c>
      <c r="I33" s="151">
        <f t="shared" si="2"/>
        <v>1.7299999999999898</v>
      </c>
      <c r="J33" s="151">
        <f t="shared" si="2"/>
        <v>6.736666666666679</v>
      </c>
      <c r="K33" s="151">
        <f t="shared" si="2"/>
        <v>8.413333333333341</v>
      </c>
      <c r="L33" s="151">
        <f t="shared" si="2"/>
        <v>1.480000000000004</v>
      </c>
      <c r="M33" s="151">
        <f t="shared" si="2"/>
        <v>4.633333333333326</v>
      </c>
      <c r="N33" s="151">
        <f t="shared" si="2"/>
        <v>5.433333333333337</v>
      </c>
      <c r="O33" s="151">
        <f t="shared" si="2"/>
        <v>8.719999999999999</v>
      </c>
      <c r="P33" s="151">
        <f t="shared" si="2"/>
        <v>1</v>
      </c>
      <c r="Q33" s="151">
        <f t="shared" si="2"/>
        <v>0.6166666666666742</v>
      </c>
      <c r="R33" s="151">
        <f t="shared" si="2"/>
        <v>6.0733333333333235</v>
      </c>
      <c r="S33" s="151">
        <f t="shared" si="2"/>
        <v>1.0466666666666669</v>
      </c>
      <c r="T33" s="151">
        <f t="shared" si="2"/>
        <v>-0.9333333333333229</v>
      </c>
      <c r="U33" s="22"/>
      <c r="V33" s="22"/>
    </row>
    <row r="34" spans="1:22" ht="47.25">
      <c r="A34" s="107" t="s">
        <v>147</v>
      </c>
      <c r="B34" s="148" t="s">
        <v>278</v>
      </c>
      <c r="C34" s="148" t="s">
        <v>279</v>
      </c>
      <c r="D34" s="148" t="s">
        <v>280</v>
      </c>
      <c r="E34" s="148" t="s">
        <v>298</v>
      </c>
      <c r="F34" s="148" t="s">
        <v>281</v>
      </c>
      <c r="G34" s="148" t="s">
        <v>282</v>
      </c>
      <c r="H34" s="148" t="s">
        <v>283</v>
      </c>
      <c r="I34" s="148" t="s">
        <v>284</v>
      </c>
      <c r="J34" s="46" t="s">
        <v>612</v>
      </c>
      <c r="K34" s="60" t="s">
        <v>613</v>
      </c>
      <c r="L34" s="60" t="s">
        <v>614</v>
      </c>
      <c r="M34" s="60" t="s">
        <v>615</v>
      </c>
      <c r="N34" s="60" t="s">
        <v>616</v>
      </c>
      <c r="O34" s="60" t="s">
        <v>617</v>
      </c>
      <c r="P34" s="149" t="s">
        <v>268</v>
      </c>
      <c r="Q34" s="149" t="s">
        <v>186</v>
      </c>
      <c r="R34" s="149" t="s">
        <v>269</v>
      </c>
      <c r="S34" s="149" t="s">
        <v>271</v>
      </c>
      <c r="T34" s="149" t="s">
        <v>267</v>
      </c>
      <c r="U34" s="149" t="s">
        <v>270</v>
      </c>
      <c r="V34" s="22"/>
    </row>
    <row r="35" spans="1:22" ht="12.75">
      <c r="A35" s="107" t="s">
        <v>285</v>
      </c>
      <c r="B35" s="148">
        <v>66</v>
      </c>
      <c r="C35" s="148">
        <v>68</v>
      </c>
      <c r="D35" s="148">
        <v>70</v>
      </c>
      <c r="E35" s="148">
        <v>67</v>
      </c>
      <c r="F35" s="148">
        <v>66</v>
      </c>
      <c r="G35" s="148">
        <v>70</v>
      </c>
      <c r="H35" s="148">
        <v>69.5</v>
      </c>
      <c r="I35" s="148">
        <v>67</v>
      </c>
      <c r="J35" s="148">
        <v>0</v>
      </c>
      <c r="K35" s="148"/>
      <c r="L35" s="23"/>
      <c r="M35" s="23"/>
      <c r="N35" s="22"/>
      <c r="O35" s="22"/>
      <c r="P35" s="23"/>
      <c r="Q35" s="22"/>
      <c r="R35" s="22"/>
      <c r="S35" s="22"/>
      <c r="T35" s="23"/>
      <c r="U35" s="22"/>
      <c r="V35" s="22"/>
    </row>
    <row r="36" spans="1:22" ht="12.75" customHeight="1">
      <c r="A36" s="177" t="s">
        <v>606</v>
      </c>
      <c r="B36" s="178"/>
      <c r="C36" s="178"/>
      <c r="D36" s="178"/>
      <c r="E36" s="178"/>
      <c r="F36" s="178"/>
      <c r="G36" s="178"/>
      <c r="H36" s="178"/>
      <c r="I36" s="178"/>
      <c r="J36" s="178"/>
      <c r="K36" s="163"/>
      <c r="L36" s="187" t="s">
        <v>606</v>
      </c>
      <c r="M36" s="188"/>
      <c r="N36" s="188"/>
      <c r="O36" s="188"/>
      <c r="P36" s="188"/>
      <c r="Q36" s="188"/>
      <c r="R36" s="188"/>
      <c r="S36" s="188"/>
      <c r="T36" s="188"/>
      <c r="U36" s="188"/>
      <c r="V36" s="189"/>
    </row>
    <row r="37" spans="1:22" ht="25.5">
      <c r="A37" s="155" t="s">
        <v>292</v>
      </c>
      <c r="B37" s="150">
        <v>21.1</v>
      </c>
      <c r="C37" s="150">
        <v>17.3</v>
      </c>
      <c r="D37" s="150">
        <v>11.3</v>
      </c>
      <c r="E37" s="150">
        <v>13.2</v>
      </c>
      <c r="F37" s="150">
        <v>22.2</v>
      </c>
      <c r="G37" s="150">
        <v>13.6</v>
      </c>
      <c r="H37" s="150">
        <v>15.6</v>
      </c>
      <c r="I37" s="150">
        <v>12</v>
      </c>
      <c r="J37" s="156">
        <v>30.2</v>
      </c>
      <c r="K37" s="148">
        <v>33.4</v>
      </c>
      <c r="L37" s="23">
        <v>30.8</v>
      </c>
      <c r="M37" s="23">
        <v>41.2</v>
      </c>
      <c r="N37" s="23">
        <v>32.3</v>
      </c>
      <c r="O37" s="23">
        <v>38.6</v>
      </c>
      <c r="P37" s="23">
        <v>21.5</v>
      </c>
      <c r="Q37" s="23">
        <v>40.9</v>
      </c>
      <c r="R37" s="23">
        <v>67.6</v>
      </c>
      <c r="S37" s="22">
        <v>95.9</v>
      </c>
      <c r="T37" s="23">
        <v>126</v>
      </c>
      <c r="U37" s="22" t="s">
        <v>294</v>
      </c>
      <c r="V37" s="22"/>
    </row>
    <row r="38" spans="1:22" ht="12.75">
      <c r="A38" s="157" t="s">
        <v>286</v>
      </c>
      <c r="B38" s="150">
        <v>0.6</v>
      </c>
      <c r="C38" s="150">
        <v>1</v>
      </c>
      <c r="D38" s="150">
        <v>0.4</v>
      </c>
      <c r="E38" s="150">
        <v>0.2</v>
      </c>
      <c r="F38" s="150">
        <v>1</v>
      </c>
      <c r="G38" s="150">
        <v>0.4</v>
      </c>
      <c r="H38" s="150">
        <v>0.5</v>
      </c>
      <c r="I38" s="150">
        <v>0.1</v>
      </c>
      <c r="J38" s="156">
        <v>0.4</v>
      </c>
      <c r="K38" s="148">
        <v>0.5</v>
      </c>
      <c r="L38" s="23">
        <v>0.6</v>
      </c>
      <c r="M38" s="23">
        <v>0.5</v>
      </c>
      <c r="N38" s="23">
        <v>0.6</v>
      </c>
      <c r="O38" s="23">
        <v>0.2</v>
      </c>
      <c r="P38" s="23">
        <v>0.3</v>
      </c>
      <c r="Q38" s="23">
        <v>0.3</v>
      </c>
      <c r="R38" s="23">
        <v>1</v>
      </c>
      <c r="S38" s="22">
        <v>0.4</v>
      </c>
      <c r="T38" s="23">
        <v>0.7</v>
      </c>
      <c r="U38" s="22" t="s">
        <v>294</v>
      </c>
      <c r="V38" s="22"/>
    </row>
    <row r="39" spans="1:22" ht="9" customHeight="1">
      <c r="A39" s="157"/>
      <c r="B39" s="150"/>
      <c r="C39" s="150"/>
      <c r="D39" s="150"/>
      <c r="E39" s="150"/>
      <c r="F39" s="150"/>
      <c r="G39" s="150"/>
      <c r="H39" s="150"/>
      <c r="I39" s="150"/>
      <c r="J39" s="156"/>
      <c r="K39" s="148"/>
      <c r="L39" s="23"/>
      <c r="M39" s="23"/>
      <c r="N39" s="22"/>
      <c r="O39" s="22"/>
      <c r="P39" s="23"/>
      <c r="Q39" s="22"/>
      <c r="R39" s="22"/>
      <c r="S39" s="22"/>
      <c r="T39" s="23"/>
      <c r="U39" s="22"/>
      <c r="V39" s="22"/>
    </row>
    <row r="40" spans="1:22" ht="25.5">
      <c r="A40" s="158" t="s">
        <v>293</v>
      </c>
      <c r="B40" s="151">
        <v>9.6</v>
      </c>
      <c r="C40" s="151">
        <v>7.4</v>
      </c>
      <c r="D40" s="151">
        <v>5.4</v>
      </c>
      <c r="E40" s="151">
        <v>6.1</v>
      </c>
      <c r="F40" s="151">
        <v>9.5</v>
      </c>
      <c r="G40" s="151">
        <v>5.6</v>
      </c>
      <c r="H40" s="151">
        <v>6.1</v>
      </c>
      <c r="I40" s="151">
        <v>4.9</v>
      </c>
      <c r="J40" s="151">
        <v>16.3</v>
      </c>
      <c r="K40" s="148">
        <v>16.6</v>
      </c>
      <c r="L40" s="23">
        <v>18.2</v>
      </c>
      <c r="M40" s="23">
        <v>23.9</v>
      </c>
      <c r="N40" s="22">
        <v>16.5</v>
      </c>
      <c r="O40" s="23">
        <v>20.2</v>
      </c>
      <c r="P40" s="23">
        <v>10.2</v>
      </c>
      <c r="Q40" s="23">
        <v>23</v>
      </c>
      <c r="R40" s="23">
        <v>41.7</v>
      </c>
      <c r="S40" s="22">
        <v>54.2</v>
      </c>
      <c r="T40" s="23">
        <v>72</v>
      </c>
      <c r="U40" s="23">
        <v>317.1</v>
      </c>
      <c r="V40" s="22"/>
    </row>
    <row r="41" spans="1:22" ht="12.75">
      <c r="A41" s="157" t="s">
        <v>286</v>
      </c>
      <c r="B41" s="150">
        <v>0</v>
      </c>
      <c r="C41" s="150">
        <v>0.1</v>
      </c>
      <c r="D41" s="150">
        <v>0</v>
      </c>
      <c r="E41" s="150">
        <v>0</v>
      </c>
      <c r="F41" s="150">
        <v>0.1</v>
      </c>
      <c r="G41" s="150">
        <v>0</v>
      </c>
      <c r="H41" s="150">
        <v>0</v>
      </c>
      <c r="I41" s="150">
        <v>0</v>
      </c>
      <c r="J41" s="156">
        <v>0.2</v>
      </c>
      <c r="K41" s="148">
        <v>0.1</v>
      </c>
      <c r="L41" s="23">
        <v>0.1</v>
      </c>
      <c r="M41" s="23">
        <v>0.1</v>
      </c>
      <c r="N41" s="22">
        <v>0.2</v>
      </c>
      <c r="O41" s="23">
        <v>0.1</v>
      </c>
      <c r="P41" s="23">
        <v>0.1</v>
      </c>
      <c r="Q41" s="23">
        <v>0.2</v>
      </c>
      <c r="R41" s="23">
        <v>0.4</v>
      </c>
      <c r="S41" s="22">
        <v>0.3</v>
      </c>
      <c r="T41" s="23">
        <v>0.4</v>
      </c>
      <c r="U41" s="23">
        <v>3.8</v>
      </c>
      <c r="V41" s="22"/>
    </row>
    <row r="42" spans="1:22" ht="8.25" customHeight="1">
      <c r="A42" s="22"/>
      <c r="B42" s="22"/>
      <c r="C42" s="22"/>
      <c r="D42" s="22"/>
      <c r="E42" s="22"/>
      <c r="F42" s="22"/>
      <c r="G42" s="22"/>
      <c r="H42" s="22"/>
      <c r="I42" s="25"/>
      <c r="J42" s="22"/>
      <c r="K42" s="148"/>
      <c r="L42" s="23"/>
      <c r="M42" s="23"/>
      <c r="N42" s="22"/>
      <c r="O42" s="22"/>
      <c r="P42" s="23"/>
      <c r="Q42" s="22"/>
      <c r="R42" s="22"/>
      <c r="S42" s="22"/>
      <c r="T42" s="23"/>
      <c r="U42" s="22"/>
      <c r="V42" s="22"/>
    </row>
    <row r="43" spans="1:22" ht="38.25">
      <c r="A43" s="158" t="s">
        <v>290</v>
      </c>
      <c r="B43" s="150">
        <v>5.2</v>
      </c>
      <c r="C43" s="150">
        <v>3.5</v>
      </c>
      <c r="D43" s="150">
        <v>3.7</v>
      </c>
      <c r="E43" s="150">
        <v>2</v>
      </c>
      <c r="F43" s="150">
        <v>5.4</v>
      </c>
      <c r="G43" s="150">
        <v>5.2</v>
      </c>
      <c r="H43" s="150">
        <v>4.6</v>
      </c>
      <c r="I43" s="150">
        <v>0.4</v>
      </c>
      <c r="J43" s="156">
        <v>-17.4</v>
      </c>
      <c r="K43" s="148">
        <v>-16.7</v>
      </c>
      <c r="L43" s="23">
        <v>-12.1</v>
      </c>
      <c r="M43" s="23">
        <v>-15.5</v>
      </c>
      <c r="N43" s="22">
        <v>-14.9</v>
      </c>
      <c r="O43" s="23">
        <v>-16.8</v>
      </c>
      <c r="P43" s="23">
        <v>-0.9</v>
      </c>
      <c r="Q43" s="23">
        <v>-12.2</v>
      </c>
      <c r="R43" s="23">
        <v>-18.5</v>
      </c>
      <c r="S43" s="22">
        <v>-16.1</v>
      </c>
      <c r="T43" s="23">
        <v>-3.7</v>
      </c>
      <c r="U43" s="23">
        <v>-28.2</v>
      </c>
      <c r="V43" s="22"/>
    </row>
    <row r="44" spans="1:22" ht="12.75">
      <c r="A44" s="157" t="s">
        <v>286</v>
      </c>
      <c r="B44" s="150">
        <v>0.7</v>
      </c>
      <c r="C44" s="150">
        <v>0.5</v>
      </c>
      <c r="D44" s="150">
        <v>0.2</v>
      </c>
      <c r="E44" s="150">
        <v>0.3</v>
      </c>
      <c r="F44" s="150">
        <v>0.6</v>
      </c>
      <c r="G44" s="150">
        <v>0.1</v>
      </c>
      <c r="H44" s="150">
        <v>0.3</v>
      </c>
      <c r="I44" s="150">
        <v>0.2</v>
      </c>
      <c r="J44" s="156">
        <v>0.7</v>
      </c>
      <c r="K44" s="148">
        <v>1.3</v>
      </c>
      <c r="L44" s="23">
        <v>0.7</v>
      </c>
      <c r="M44" s="23">
        <v>0.3</v>
      </c>
      <c r="N44" s="22">
        <v>0.4</v>
      </c>
      <c r="O44" s="23">
        <v>1.1</v>
      </c>
      <c r="P44" s="23">
        <v>0.5</v>
      </c>
      <c r="Q44" s="23">
        <v>0.2</v>
      </c>
      <c r="R44" s="23">
        <v>0.6</v>
      </c>
      <c r="S44" s="22">
        <v>0.1</v>
      </c>
      <c r="T44" s="23">
        <v>0.5</v>
      </c>
      <c r="U44" s="23">
        <v>1</v>
      </c>
      <c r="V44" s="22"/>
    </row>
    <row r="45" spans="1:22" ht="9" customHeight="1">
      <c r="A45" s="22"/>
      <c r="B45" s="22"/>
      <c r="C45" s="22"/>
      <c r="D45" s="22"/>
      <c r="E45" s="22"/>
      <c r="F45" s="22"/>
      <c r="G45" s="22"/>
      <c r="H45" s="22"/>
      <c r="I45" s="25"/>
      <c r="J45" s="22"/>
      <c r="K45" s="148"/>
      <c r="L45" s="23"/>
      <c r="M45" s="23"/>
      <c r="N45" s="22"/>
      <c r="O45" s="22"/>
      <c r="P45" s="23"/>
      <c r="Q45" s="22"/>
      <c r="R45" s="22"/>
      <c r="S45" s="22"/>
      <c r="T45" s="23"/>
      <c r="U45" s="22"/>
      <c r="V45" s="22"/>
    </row>
    <row r="46" spans="1:22" ht="38.25">
      <c r="A46" s="158" t="s">
        <v>291</v>
      </c>
      <c r="B46" s="150">
        <v>2.2</v>
      </c>
      <c r="C46" s="150">
        <v>1.5</v>
      </c>
      <c r="D46" s="150">
        <v>1.8</v>
      </c>
      <c r="E46" s="150">
        <v>0.9</v>
      </c>
      <c r="F46" s="150">
        <v>2.1</v>
      </c>
      <c r="G46" s="150">
        <v>2</v>
      </c>
      <c r="H46" s="150">
        <v>1.8</v>
      </c>
      <c r="I46" s="150">
        <v>0.1</v>
      </c>
      <c r="J46" s="156">
        <v>-12.7</v>
      </c>
      <c r="K46" s="148">
        <v>-12.5</v>
      </c>
      <c r="L46" s="23">
        <v>-9.6</v>
      </c>
      <c r="M46" s="23">
        <v>-12.3</v>
      </c>
      <c r="N46" s="22">
        <v>-11.5</v>
      </c>
      <c r="O46" s="23">
        <v>-11.3</v>
      </c>
      <c r="P46" s="23">
        <v>-0.5</v>
      </c>
      <c r="Q46" s="23">
        <v>-13</v>
      </c>
      <c r="R46" s="23">
        <v>-14.1</v>
      </c>
      <c r="S46" s="22">
        <v>-10.6</v>
      </c>
      <c r="T46" s="23">
        <v>-2.4</v>
      </c>
      <c r="U46" s="23">
        <v>-22.9</v>
      </c>
      <c r="V46" s="22"/>
    </row>
    <row r="47" spans="1:22" ht="12.75">
      <c r="A47" s="157" t="s">
        <v>286</v>
      </c>
      <c r="B47" s="150">
        <v>0</v>
      </c>
      <c r="C47" s="150">
        <v>0.1</v>
      </c>
      <c r="D47" s="150">
        <v>0</v>
      </c>
      <c r="E47" s="150">
        <v>0</v>
      </c>
      <c r="F47" s="150">
        <v>0.1</v>
      </c>
      <c r="G47" s="150">
        <v>0.1</v>
      </c>
      <c r="H47" s="150">
        <v>0</v>
      </c>
      <c r="I47" s="150">
        <v>0</v>
      </c>
      <c r="J47" s="156">
        <v>0</v>
      </c>
      <c r="K47" s="148">
        <v>0</v>
      </c>
      <c r="L47" s="23">
        <v>0</v>
      </c>
      <c r="M47" s="23">
        <v>0.1</v>
      </c>
      <c r="N47" s="22">
        <v>0.1</v>
      </c>
      <c r="O47" s="23">
        <v>0</v>
      </c>
      <c r="P47" s="23">
        <v>0.1</v>
      </c>
      <c r="Q47" s="23">
        <v>0.5</v>
      </c>
      <c r="R47" s="23">
        <v>0.1</v>
      </c>
      <c r="S47" s="22">
        <v>0</v>
      </c>
      <c r="T47" s="23">
        <v>0.1</v>
      </c>
      <c r="U47" s="23">
        <v>0.8</v>
      </c>
      <c r="V47" s="22"/>
    </row>
    <row r="48" spans="1:22" ht="7.5" customHeight="1">
      <c r="A48" s="22"/>
      <c r="B48" s="22"/>
      <c r="C48" s="22"/>
      <c r="D48" s="22"/>
      <c r="E48" s="22"/>
      <c r="F48" s="22"/>
      <c r="G48" s="22"/>
      <c r="H48" s="22"/>
      <c r="I48" s="25"/>
      <c r="J48" s="22"/>
      <c r="K48" s="148"/>
      <c r="L48" s="23"/>
      <c r="M48" s="23"/>
      <c r="N48" s="22"/>
      <c r="O48" s="22"/>
      <c r="P48" s="23"/>
      <c r="Q48" s="22"/>
      <c r="R48" s="22"/>
      <c r="S48" s="22"/>
      <c r="T48" s="23"/>
      <c r="U48" s="22"/>
      <c r="V48" s="22"/>
    </row>
    <row r="49" spans="1:22" ht="12.75">
      <c r="A49" s="107" t="s">
        <v>287</v>
      </c>
      <c r="B49" s="150">
        <v>68.89333333333335</v>
      </c>
      <c r="C49" s="150">
        <v>68.93333333333334</v>
      </c>
      <c r="D49" s="150">
        <v>70.04666666666668</v>
      </c>
      <c r="E49" s="150">
        <v>68.33333333333333</v>
      </c>
      <c r="F49" s="150">
        <v>66.76</v>
      </c>
      <c r="G49" s="150">
        <v>73.55333333333334</v>
      </c>
      <c r="H49" s="150">
        <v>67.52</v>
      </c>
      <c r="I49" s="150">
        <v>63.48666666666667</v>
      </c>
      <c r="J49" s="150">
        <v>51.62</v>
      </c>
      <c r="K49" s="151">
        <v>48.72666666666667</v>
      </c>
      <c r="L49" s="152">
        <v>59.57333333333334</v>
      </c>
      <c r="M49" s="152">
        <v>42.78</v>
      </c>
      <c r="N49" s="153">
        <v>53.39333333333334</v>
      </c>
      <c r="O49" s="153">
        <v>51.1</v>
      </c>
      <c r="P49" s="152">
        <v>64.6</v>
      </c>
      <c r="Q49" s="153">
        <v>47.04666666666666</v>
      </c>
      <c r="R49" s="153">
        <v>52.70666666666667</v>
      </c>
      <c r="S49" s="153">
        <v>31.85333333333333</v>
      </c>
      <c r="T49" s="152">
        <v>56.3</v>
      </c>
      <c r="U49" s="22"/>
      <c r="V49" s="22"/>
    </row>
    <row r="50" spans="1:22" ht="14.25">
      <c r="A50" s="154" t="s">
        <v>288</v>
      </c>
      <c r="B50" s="150">
        <v>0.3972524685995196</v>
      </c>
      <c r="C50" s="150">
        <v>0.48795003647391155</v>
      </c>
      <c r="D50" s="150">
        <v>0.30674947121809343</v>
      </c>
      <c r="E50" s="150">
        <v>0.23502786055720143</v>
      </c>
      <c r="F50" s="150">
        <v>0.7490946917057957</v>
      </c>
      <c r="G50" s="150">
        <v>0.7790714864184565</v>
      </c>
      <c r="H50" s="150">
        <v>0.5059644256260943</v>
      </c>
      <c r="I50" s="150">
        <v>0.3681355857878384</v>
      </c>
      <c r="J50" s="150">
        <v>0.974092984707886</v>
      </c>
      <c r="K50" s="151">
        <v>0.6408327915046923</v>
      </c>
      <c r="L50" s="152">
        <v>0.1791514389985141</v>
      </c>
      <c r="M50" s="152">
        <v>0.7729350370036874</v>
      </c>
      <c r="N50" s="153">
        <v>0.35145954180102873</v>
      </c>
      <c r="O50" s="153">
        <v>0.43915503282601154</v>
      </c>
      <c r="P50" s="152">
        <v>0.6855654600405744</v>
      </c>
      <c r="Q50" s="153">
        <v>1.0541527855286872</v>
      </c>
      <c r="R50" s="153">
        <v>0.7478222350513328</v>
      </c>
      <c r="S50" s="153">
        <v>0.9272591459832291</v>
      </c>
      <c r="T50" s="152">
        <v>1.508073510902219</v>
      </c>
      <c r="U50" s="22"/>
      <c r="V50" s="22"/>
    </row>
    <row r="51" spans="1:22" ht="12.75">
      <c r="A51" s="107" t="s">
        <v>289</v>
      </c>
      <c r="B51" s="151">
        <f aca="true" t="shared" si="3" ref="B51:T51">B49-B5</f>
        <v>-10.559999999999988</v>
      </c>
      <c r="C51" s="151">
        <f t="shared" si="3"/>
        <v>-10.933333333333323</v>
      </c>
      <c r="D51" s="151">
        <f t="shared" si="3"/>
        <v>-9.946666666666658</v>
      </c>
      <c r="E51" s="151">
        <f t="shared" si="3"/>
        <v>-7.226666666666674</v>
      </c>
      <c r="F51" s="151">
        <f t="shared" si="3"/>
        <v>-12.446666666666673</v>
      </c>
      <c r="G51" s="151">
        <f t="shared" si="3"/>
        <v>-13.175238095238072</v>
      </c>
      <c r="H51" s="151">
        <f t="shared" si="3"/>
        <v>-13.40666666666668</v>
      </c>
      <c r="I51" s="151">
        <f t="shared" si="3"/>
        <v>-11.773333333333333</v>
      </c>
      <c r="J51" s="151">
        <f t="shared" si="3"/>
        <v>-29.393333333333324</v>
      </c>
      <c r="K51" s="151">
        <f t="shared" si="3"/>
        <v>-28.959999999999987</v>
      </c>
      <c r="L51" s="151">
        <f t="shared" si="3"/>
        <v>-15.746666666666655</v>
      </c>
      <c r="M51" s="151">
        <f t="shared" si="3"/>
        <v>-28.426666666666677</v>
      </c>
      <c r="N51" s="151">
        <f t="shared" si="3"/>
        <v>-26.79333333333333</v>
      </c>
      <c r="O51" s="151">
        <f t="shared" si="3"/>
        <v>-28.880000000000003</v>
      </c>
      <c r="P51" s="151">
        <f t="shared" si="3"/>
        <v>-13.719999999999999</v>
      </c>
      <c r="Q51" s="151">
        <f t="shared" si="3"/>
        <v>-33.78666666666667</v>
      </c>
      <c r="R51" s="151">
        <f t="shared" si="3"/>
        <v>-15.34000000000001</v>
      </c>
      <c r="S51" s="151">
        <f t="shared" si="3"/>
        <v>-49.78000000000001</v>
      </c>
      <c r="T51" s="151">
        <f t="shared" si="3"/>
        <v>-19.553333333333327</v>
      </c>
      <c r="U51" s="22"/>
      <c r="V51" s="22"/>
    </row>
    <row r="52" spans="1:22" ht="4.5" customHeight="1">
      <c r="A52" s="107"/>
      <c r="B52" s="151"/>
      <c r="C52" s="151"/>
      <c r="D52" s="151"/>
      <c r="E52" s="151"/>
      <c r="F52" s="151"/>
      <c r="G52" s="151"/>
      <c r="H52" s="151"/>
      <c r="I52" s="151"/>
      <c r="J52" s="151"/>
      <c r="K52" s="148"/>
      <c r="L52" s="23"/>
      <c r="M52" s="23"/>
      <c r="N52" s="22"/>
      <c r="O52" s="22"/>
      <c r="P52" s="23"/>
      <c r="Q52" s="22"/>
      <c r="R52" s="22"/>
      <c r="S52" s="22"/>
      <c r="T52" s="23"/>
      <c r="U52" s="22"/>
      <c r="V52" s="22"/>
    </row>
    <row r="53" spans="1:22" ht="38.25">
      <c r="A53" s="155" t="s">
        <v>458</v>
      </c>
      <c r="B53" s="151">
        <v>76.41333333333334</v>
      </c>
      <c r="C53" s="151">
        <v>77.40666666666668</v>
      </c>
      <c r="D53" s="151">
        <v>75.89333333333335</v>
      </c>
      <c r="E53" s="151">
        <v>74.48666666666666</v>
      </c>
      <c r="F53" s="151">
        <v>75.53333333333333</v>
      </c>
      <c r="G53" s="151">
        <v>81.68666666666668</v>
      </c>
      <c r="H53" s="151">
        <v>76.05333333333333</v>
      </c>
      <c r="I53" s="151">
        <v>76.2</v>
      </c>
      <c r="J53" s="151">
        <v>93.81333333333333</v>
      </c>
      <c r="K53" s="151">
        <v>93.68</v>
      </c>
      <c r="L53" s="151">
        <v>83.5</v>
      </c>
      <c r="M53" s="151">
        <v>84.74666666666667</v>
      </c>
      <c r="N53" s="159">
        <v>96.22</v>
      </c>
      <c r="O53" s="159">
        <v>95.72666666666665</v>
      </c>
      <c r="P53" s="151">
        <v>77.83333333333333</v>
      </c>
      <c r="Q53" s="159">
        <v>75.45</v>
      </c>
      <c r="R53" s="159">
        <v>82.1</v>
      </c>
      <c r="S53" s="159">
        <v>80.20666666666666</v>
      </c>
      <c r="T53" s="151">
        <v>77.07333333333332</v>
      </c>
      <c r="U53" s="22"/>
      <c r="V53" s="22"/>
    </row>
    <row r="54" spans="1:22" ht="14.25">
      <c r="A54" s="154" t="s">
        <v>288</v>
      </c>
      <c r="B54" s="151">
        <v>0.5409867527657983</v>
      </c>
      <c r="C54" s="151">
        <v>0.40261052903882294</v>
      </c>
      <c r="D54" s="151">
        <v>0.3104528182829064</v>
      </c>
      <c r="E54" s="151">
        <v>0.2356349072692963</v>
      </c>
      <c r="F54" s="151">
        <v>0.566526593332849</v>
      </c>
      <c r="G54" s="151">
        <v>0.7642612368114855</v>
      </c>
      <c r="H54" s="151">
        <v>0.2948768911807524</v>
      </c>
      <c r="I54" s="151">
        <v>0.2507132682112038</v>
      </c>
      <c r="J54" s="151">
        <v>1.0350063261826261</v>
      </c>
      <c r="K54" s="151">
        <v>0.6037975062659185</v>
      </c>
      <c r="L54" s="151">
        <v>0.749285373826056</v>
      </c>
      <c r="M54" s="151">
        <v>0.4033195589932934</v>
      </c>
      <c r="N54" s="159">
        <v>0.5966573556068568</v>
      </c>
      <c r="O54" s="159">
        <v>0.8497618714092712</v>
      </c>
      <c r="P54" s="151">
        <v>0.6195236265145659</v>
      </c>
      <c r="Q54" s="159">
        <v>0.42229531531108544</v>
      </c>
      <c r="R54" s="159">
        <v>0.9242757782649133</v>
      </c>
      <c r="S54" s="159">
        <v>8.051305720783757</v>
      </c>
      <c r="T54" s="151">
        <v>0.33693294514652244</v>
      </c>
      <c r="U54" s="22"/>
      <c r="V54" s="22"/>
    </row>
    <row r="55" spans="1:22" ht="12.75">
      <c r="A55" s="107" t="s">
        <v>289</v>
      </c>
      <c r="B55" s="151">
        <f aca="true" t="shared" si="4" ref="B55:T55">B53-B5</f>
        <v>-3.039999999999992</v>
      </c>
      <c r="C55" s="151">
        <f t="shared" si="4"/>
        <v>-2.4599999999999795</v>
      </c>
      <c r="D55" s="151">
        <f t="shared" si="4"/>
        <v>-4.099999999999994</v>
      </c>
      <c r="E55" s="151">
        <f t="shared" si="4"/>
        <v>-1.0733333333333377</v>
      </c>
      <c r="F55" s="151">
        <f t="shared" si="4"/>
        <v>-3.673333333333346</v>
      </c>
      <c r="G55" s="151">
        <f t="shared" si="4"/>
        <v>-5.041904761904732</v>
      </c>
      <c r="H55" s="151">
        <f t="shared" si="4"/>
        <v>-4.873333333333349</v>
      </c>
      <c r="I55" s="151">
        <f t="shared" si="4"/>
        <v>0.9399999999999977</v>
      </c>
      <c r="J55" s="151">
        <f t="shared" si="4"/>
        <v>12.800000000000011</v>
      </c>
      <c r="K55" s="151">
        <f t="shared" si="4"/>
        <v>15.993333333333354</v>
      </c>
      <c r="L55" s="151">
        <f t="shared" si="4"/>
        <v>8.180000000000007</v>
      </c>
      <c r="M55" s="151">
        <f t="shared" si="4"/>
        <v>13.539999999999992</v>
      </c>
      <c r="N55" s="151">
        <f t="shared" si="4"/>
        <v>16.03333333333333</v>
      </c>
      <c r="O55" s="151">
        <f t="shared" si="4"/>
        <v>15.746666666666641</v>
      </c>
      <c r="P55" s="151">
        <f t="shared" si="4"/>
        <v>-0.4866666666666646</v>
      </c>
      <c r="Q55" s="151">
        <f t="shared" si="4"/>
        <v>-5.383333333333326</v>
      </c>
      <c r="R55" s="151">
        <f t="shared" si="4"/>
        <v>14.053333333333313</v>
      </c>
      <c r="S55" s="151">
        <f t="shared" si="4"/>
        <v>-1.4266666666666765</v>
      </c>
      <c r="T55" s="151">
        <f t="shared" si="4"/>
        <v>1.2199999999999989</v>
      </c>
      <c r="U55" s="22"/>
      <c r="V55" s="22"/>
    </row>
    <row r="56" spans="1:22" ht="6" customHeight="1">
      <c r="A56" s="107"/>
      <c r="B56" s="151"/>
      <c r="C56" s="151"/>
      <c r="D56" s="151"/>
      <c r="E56" s="151"/>
      <c r="F56" s="151"/>
      <c r="G56" s="151"/>
      <c r="H56" s="151"/>
      <c r="I56" s="151"/>
      <c r="J56" s="151"/>
      <c r="K56" s="148"/>
      <c r="L56" s="23"/>
      <c r="M56" s="23"/>
      <c r="N56" s="22"/>
      <c r="O56" s="22"/>
      <c r="P56" s="23"/>
      <c r="Q56" s="22"/>
      <c r="R56" s="22"/>
      <c r="S56" s="22"/>
      <c r="T56" s="23"/>
      <c r="U56" s="22"/>
      <c r="V56" s="22"/>
    </row>
    <row r="57" spans="1:22" ht="38.25">
      <c r="A57" s="155" t="s">
        <v>459</v>
      </c>
      <c r="B57" s="151">
        <v>75.66</v>
      </c>
      <c r="C57" s="151">
        <v>76.65</v>
      </c>
      <c r="D57" s="151">
        <v>75.78</v>
      </c>
      <c r="E57" s="151">
        <v>73.73</v>
      </c>
      <c r="F57" s="151">
        <v>75.2</v>
      </c>
      <c r="G57" s="151">
        <v>80.44</v>
      </c>
      <c r="H57" s="151">
        <v>75.47</v>
      </c>
      <c r="I57" s="151">
        <v>76.3</v>
      </c>
      <c r="J57" s="151">
        <v>84.1</v>
      </c>
      <c r="K57" s="151">
        <v>86.94</v>
      </c>
      <c r="L57" s="151">
        <v>77.76</v>
      </c>
      <c r="M57" s="151">
        <v>77.49</v>
      </c>
      <c r="N57" s="159">
        <v>88.22</v>
      </c>
      <c r="O57" s="159">
        <v>90.46</v>
      </c>
      <c r="P57" s="151">
        <v>76.6</v>
      </c>
      <c r="Q57" s="159">
        <v>74.18</v>
      </c>
      <c r="R57" s="159">
        <v>82.59</v>
      </c>
      <c r="S57" s="159">
        <v>81.11</v>
      </c>
      <c r="T57" s="151">
        <v>75.39</v>
      </c>
      <c r="U57" s="22"/>
      <c r="V57" s="22"/>
    </row>
    <row r="58" spans="1:22" ht="14.25">
      <c r="A58" s="154" t="s">
        <v>457</v>
      </c>
      <c r="B58" s="151">
        <v>0.4402019738484452</v>
      </c>
      <c r="C58" s="151">
        <v>0.27988092706279105</v>
      </c>
      <c r="D58" s="151">
        <v>0.5006662228163867</v>
      </c>
      <c r="E58" s="151">
        <v>0.2869378562196298</v>
      </c>
      <c r="F58" s="151">
        <v>0.22607766610417537</v>
      </c>
      <c r="G58" s="151">
        <v>0.48579831205920543</v>
      </c>
      <c r="H58" s="151">
        <v>0.1636391694484458</v>
      </c>
      <c r="I58" s="151">
        <v>0.22110831935702766</v>
      </c>
      <c r="J58" s="151">
        <v>6.140032573203396</v>
      </c>
      <c r="K58" s="151">
        <v>0.8909420731887139</v>
      </c>
      <c r="L58" s="151">
        <v>0.23190036174568227</v>
      </c>
      <c r="M58" s="151">
        <v>0.8974655672744271</v>
      </c>
      <c r="N58" s="159">
        <v>2.9712698370293156</v>
      </c>
      <c r="O58" s="159">
        <v>1.5342026521216459</v>
      </c>
      <c r="P58" s="151">
        <v>0.18257418583505453</v>
      </c>
      <c r="Q58" s="159">
        <v>0.4848825745568573</v>
      </c>
      <c r="R58" s="159">
        <v>1.0938718186122014</v>
      </c>
      <c r="S58" s="159">
        <v>1.0598217879554532</v>
      </c>
      <c r="T58" s="151">
        <v>0.4677368680973099</v>
      </c>
      <c r="U58" s="22"/>
      <c r="V58" s="22"/>
    </row>
    <row r="59" spans="1:22" ht="12.75">
      <c r="A59" s="107" t="s">
        <v>289</v>
      </c>
      <c r="B59" s="151">
        <f aca="true" t="shared" si="5" ref="B59:T59">B57-B5</f>
        <v>-3.7933333333333366</v>
      </c>
      <c r="C59" s="151">
        <f t="shared" si="5"/>
        <v>-3.2166666666666544</v>
      </c>
      <c r="D59" s="151">
        <f t="shared" si="5"/>
        <v>-4.213333333333338</v>
      </c>
      <c r="E59" s="151">
        <f t="shared" si="5"/>
        <v>-1.8299999999999983</v>
      </c>
      <c r="F59" s="151">
        <f t="shared" si="5"/>
        <v>-4.006666666666675</v>
      </c>
      <c r="G59" s="151">
        <f t="shared" si="5"/>
        <v>-6.288571428571416</v>
      </c>
      <c r="H59" s="151">
        <f t="shared" si="5"/>
        <v>-5.456666666666678</v>
      </c>
      <c r="I59" s="151">
        <f t="shared" si="5"/>
        <v>1.039999999999992</v>
      </c>
      <c r="J59" s="151">
        <f t="shared" si="5"/>
        <v>3.086666666666673</v>
      </c>
      <c r="K59" s="151">
        <f t="shared" si="5"/>
        <v>9.253333333333345</v>
      </c>
      <c r="L59" s="151">
        <f t="shared" si="5"/>
        <v>2.440000000000012</v>
      </c>
      <c r="M59" s="151">
        <f t="shared" si="5"/>
        <v>6.283333333333317</v>
      </c>
      <c r="N59" s="151">
        <f t="shared" si="5"/>
        <v>8.033333333333331</v>
      </c>
      <c r="O59" s="151">
        <f t="shared" si="5"/>
        <v>10.47999999999999</v>
      </c>
      <c r="P59" s="151">
        <f t="shared" si="5"/>
        <v>-1.7199999999999989</v>
      </c>
      <c r="Q59" s="151">
        <f t="shared" si="5"/>
        <v>-6.653333333333322</v>
      </c>
      <c r="R59" s="151">
        <f t="shared" si="5"/>
        <v>14.543333333333322</v>
      </c>
      <c r="S59" s="151">
        <f t="shared" si="5"/>
        <v>-0.5233333333333405</v>
      </c>
      <c r="T59" s="151">
        <f t="shared" si="5"/>
        <v>-0.46333333333332405</v>
      </c>
      <c r="U59" s="22"/>
      <c r="V59" s="22"/>
    </row>
    <row r="60" spans="1:22" ht="47.25">
      <c r="A60" s="107" t="s">
        <v>147</v>
      </c>
      <c r="B60" s="148" t="s">
        <v>278</v>
      </c>
      <c r="C60" s="148" t="s">
        <v>279</v>
      </c>
      <c r="D60" s="148" t="s">
        <v>280</v>
      </c>
      <c r="E60" s="148" t="s">
        <v>298</v>
      </c>
      <c r="F60" s="148" t="s">
        <v>281</v>
      </c>
      <c r="G60" s="148" t="s">
        <v>282</v>
      </c>
      <c r="H60" s="148" t="s">
        <v>283</v>
      </c>
      <c r="I60" s="148" t="s">
        <v>284</v>
      </c>
      <c r="J60" s="46" t="s">
        <v>612</v>
      </c>
      <c r="K60" s="60" t="s">
        <v>613</v>
      </c>
      <c r="L60" s="60" t="s">
        <v>614</v>
      </c>
      <c r="M60" s="60" t="s">
        <v>615</v>
      </c>
      <c r="N60" s="60" t="s">
        <v>616</v>
      </c>
      <c r="O60" s="60" t="s">
        <v>617</v>
      </c>
      <c r="P60" s="149" t="s">
        <v>268</v>
      </c>
      <c r="Q60" s="149" t="s">
        <v>186</v>
      </c>
      <c r="R60" s="149" t="s">
        <v>269</v>
      </c>
      <c r="S60" s="149" t="s">
        <v>271</v>
      </c>
      <c r="T60" s="149" t="s">
        <v>267</v>
      </c>
      <c r="U60" s="149" t="s">
        <v>270</v>
      </c>
      <c r="V60" s="22"/>
    </row>
    <row r="61" spans="1:22" ht="12.75">
      <c r="A61" s="107" t="s">
        <v>285</v>
      </c>
      <c r="B61" s="148">
        <v>66</v>
      </c>
      <c r="C61" s="148">
        <v>68</v>
      </c>
      <c r="D61" s="148">
        <v>70</v>
      </c>
      <c r="E61" s="148">
        <v>67</v>
      </c>
      <c r="F61" s="148">
        <v>66</v>
      </c>
      <c r="G61" s="148">
        <v>70</v>
      </c>
      <c r="H61" s="148">
        <v>69.5</v>
      </c>
      <c r="I61" s="148">
        <v>67</v>
      </c>
      <c r="J61" s="148">
        <v>0</v>
      </c>
      <c r="K61" s="148"/>
      <c r="L61" s="23"/>
      <c r="M61" s="23"/>
      <c r="N61" s="22"/>
      <c r="O61" s="22"/>
      <c r="P61" s="23"/>
      <c r="Q61" s="22"/>
      <c r="R61" s="22"/>
      <c r="S61" s="22"/>
      <c r="T61" s="23"/>
      <c r="U61" s="22"/>
      <c r="V61" s="22"/>
    </row>
    <row r="62" spans="1:22" ht="15" customHeight="1">
      <c r="A62" s="175" t="s">
        <v>605</v>
      </c>
      <c r="B62" s="176"/>
      <c r="C62" s="176"/>
      <c r="D62" s="176"/>
      <c r="E62" s="176"/>
      <c r="F62" s="176"/>
      <c r="G62" s="176"/>
      <c r="H62" s="176"/>
      <c r="I62" s="176"/>
      <c r="J62" s="176"/>
      <c r="K62" s="148"/>
      <c r="L62" s="182" t="s">
        <v>605</v>
      </c>
      <c r="M62" s="183"/>
      <c r="N62" s="183"/>
      <c r="O62" s="183"/>
      <c r="P62" s="183"/>
      <c r="Q62" s="183"/>
      <c r="R62" s="183"/>
      <c r="S62" s="183"/>
      <c r="T62" s="183"/>
      <c r="U62" s="183"/>
      <c r="V62" s="184"/>
    </row>
    <row r="63" spans="1:22" ht="25.5">
      <c r="A63" s="154" t="s">
        <v>292</v>
      </c>
      <c r="B63" s="151">
        <v>21.6</v>
      </c>
      <c r="C63" s="151">
        <v>17.7</v>
      </c>
      <c r="D63" s="151">
        <v>12.7</v>
      </c>
      <c r="E63" s="151">
        <v>14.6</v>
      </c>
      <c r="F63" s="151">
        <v>23.2</v>
      </c>
      <c r="G63" s="151">
        <v>13.6</v>
      </c>
      <c r="H63" s="151">
        <v>15.1</v>
      </c>
      <c r="I63" s="151">
        <v>12.6</v>
      </c>
      <c r="J63" s="151">
        <v>31</v>
      </c>
      <c r="K63" s="151">
        <v>35.1</v>
      </c>
      <c r="L63" s="151">
        <v>31.1</v>
      </c>
      <c r="M63" s="151">
        <v>41.3</v>
      </c>
      <c r="N63" s="151">
        <v>32.6</v>
      </c>
      <c r="O63" s="151">
        <v>39</v>
      </c>
      <c r="P63" s="151">
        <v>21.8</v>
      </c>
      <c r="Q63" s="151">
        <v>44.9</v>
      </c>
      <c r="R63" s="151">
        <v>74.1</v>
      </c>
      <c r="S63" s="151">
        <v>123.1</v>
      </c>
      <c r="T63" s="151">
        <v>130.5</v>
      </c>
      <c r="U63" s="22"/>
      <c r="V63" s="22"/>
    </row>
    <row r="64" spans="1:22" ht="12.75">
      <c r="A64" s="154" t="s">
        <v>286</v>
      </c>
      <c r="B64" s="151">
        <v>1.2</v>
      </c>
      <c r="C64" s="151">
        <v>0.8</v>
      </c>
      <c r="D64" s="151">
        <v>0.6</v>
      </c>
      <c r="E64" s="151">
        <v>0.4</v>
      </c>
      <c r="F64" s="151">
        <v>0.1</v>
      </c>
      <c r="G64" s="151">
        <v>0.3</v>
      </c>
      <c r="H64" s="151">
        <v>0.3</v>
      </c>
      <c r="I64" s="151">
        <v>0.4</v>
      </c>
      <c r="J64" s="151">
        <v>0.9</v>
      </c>
      <c r="K64" s="151">
        <v>0.4</v>
      </c>
      <c r="L64" s="151">
        <v>0.3</v>
      </c>
      <c r="M64" s="151">
        <v>1.4</v>
      </c>
      <c r="N64" s="151">
        <v>0.8</v>
      </c>
      <c r="O64" s="151">
        <v>1.4</v>
      </c>
      <c r="P64" s="151">
        <v>0.4</v>
      </c>
      <c r="Q64" s="151">
        <v>0.1</v>
      </c>
      <c r="R64" s="151">
        <v>2</v>
      </c>
      <c r="S64" s="151">
        <v>0.8</v>
      </c>
      <c r="T64" s="151">
        <v>3.8</v>
      </c>
      <c r="U64" s="22"/>
      <c r="V64" s="22"/>
    </row>
    <row r="65" spans="1:22" ht="8.25" customHeight="1">
      <c r="A65" s="154"/>
      <c r="B65" s="151"/>
      <c r="C65" s="151"/>
      <c r="D65" s="151"/>
      <c r="E65" s="151"/>
      <c r="F65" s="151"/>
      <c r="G65" s="151"/>
      <c r="H65" s="151"/>
      <c r="I65" s="151"/>
      <c r="J65" s="151"/>
      <c r="K65" s="151"/>
      <c r="L65" s="151"/>
      <c r="M65" s="151"/>
      <c r="N65" s="151"/>
      <c r="O65" s="151"/>
      <c r="P65" s="151"/>
      <c r="Q65" s="151"/>
      <c r="R65" s="151"/>
      <c r="S65" s="151"/>
      <c r="T65" s="151"/>
      <c r="U65" s="22"/>
      <c r="V65" s="22"/>
    </row>
    <row r="66" spans="1:22" ht="25.5">
      <c r="A66" s="154" t="s">
        <v>293</v>
      </c>
      <c r="B66" s="151">
        <v>9.8</v>
      </c>
      <c r="C66" s="151">
        <v>7.6</v>
      </c>
      <c r="D66" s="151">
        <v>5.6</v>
      </c>
      <c r="E66" s="151">
        <v>6.5</v>
      </c>
      <c r="F66" s="151">
        <v>9.8</v>
      </c>
      <c r="G66" s="151">
        <v>5.6</v>
      </c>
      <c r="H66" s="151">
        <v>6.1</v>
      </c>
      <c r="I66" s="151">
        <v>5.2</v>
      </c>
      <c r="J66" s="151">
        <v>16.9</v>
      </c>
      <c r="K66" s="151">
        <v>17.5</v>
      </c>
      <c r="L66" s="151">
        <v>18.9</v>
      </c>
      <c r="M66" s="151">
        <v>24.6</v>
      </c>
      <c r="N66" s="151">
        <v>17.3</v>
      </c>
      <c r="O66" s="151">
        <v>20.9</v>
      </c>
      <c r="P66" s="151">
        <v>10.4</v>
      </c>
      <c r="Q66" s="151">
        <v>27.7</v>
      </c>
      <c r="R66" s="151">
        <v>47.2</v>
      </c>
      <c r="S66" s="151">
        <v>69</v>
      </c>
      <c r="T66" s="151">
        <v>74.3</v>
      </c>
      <c r="U66" s="22"/>
      <c r="V66" s="22"/>
    </row>
    <row r="67" spans="1:22" ht="12.75">
      <c r="A67" s="154" t="s">
        <v>286</v>
      </c>
      <c r="B67" s="151">
        <v>0.1</v>
      </c>
      <c r="C67" s="151">
        <v>0.1</v>
      </c>
      <c r="D67" s="151">
        <v>0</v>
      </c>
      <c r="E67" s="151">
        <v>0.1</v>
      </c>
      <c r="F67" s="151">
        <v>0</v>
      </c>
      <c r="G67" s="151">
        <v>0.1</v>
      </c>
      <c r="H67" s="151">
        <v>0</v>
      </c>
      <c r="I67" s="151">
        <v>0</v>
      </c>
      <c r="J67" s="151">
        <v>0.3</v>
      </c>
      <c r="K67" s="151">
        <v>0.2</v>
      </c>
      <c r="L67" s="151">
        <v>0</v>
      </c>
      <c r="M67" s="151">
        <v>0.3</v>
      </c>
      <c r="N67" s="151">
        <v>0.2</v>
      </c>
      <c r="O67" s="151">
        <v>0.3</v>
      </c>
      <c r="P67" s="151">
        <v>0.1</v>
      </c>
      <c r="Q67" s="151">
        <v>0.4</v>
      </c>
      <c r="R67" s="151">
        <v>1.1</v>
      </c>
      <c r="S67" s="151">
        <v>0.3</v>
      </c>
      <c r="T67" s="151">
        <v>2.2</v>
      </c>
      <c r="U67" s="22"/>
      <c r="V67" s="22"/>
    </row>
    <row r="68" spans="1:22" ht="6.75" customHeight="1">
      <c r="A68" s="146"/>
      <c r="B68" s="151"/>
      <c r="C68" s="151"/>
      <c r="D68" s="151"/>
      <c r="E68" s="151"/>
      <c r="F68" s="151"/>
      <c r="G68" s="151"/>
      <c r="H68" s="151"/>
      <c r="I68" s="151"/>
      <c r="J68" s="151"/>
      <c r="K68" s="151"/>
      <c r="L68" s="151"/>
      <c r="M68" s="151"/>
      <c r="N68" s="151"/>
      <c r="O68" s="151"/>
      <c r="P68" s="151"/>
      <c r="Q68" s="151"/>
      <c r="R68" s="151"/>
      <c r="S68" s="151"/>
      <c r="T68" s="151"/>
      <c r="U68" s="22"/>
      <c r="V68" s="22"/>
    </row>
    <row r="69" spans="1:22" ht="38.25">
      <c r="A69" s="154" t="s">
        <v>290</v>
      </c>
      <c r="B69" s="151">
        <v>4.9</v>
      </c>
      <c r="C69" s="151">
        <v>4.9</v>
      </c>
      <c r="D69" s="151">
        <v>4.7</v>
      </c>
      <c r="E69" s="151">
        <v>2.4</v>
      </c>
      <c r="F69" s="151">
        <v>6.1</v>
      </c>
      <c r="G69" s="151">
        <v>4.5</v>
      </c>
      <c r="H69" s="151">
        <v>4.3</v>
      </c>
      <c r="I69" s="151">
        <v>0.2</v>
      </c>
      <c r="J69" s="151">
        <v>-16.7</v>
      </c>
      <c r="K69" s="151">
        <v>-14</v>
      </c>
      <c r="L69" s="151">
        <v>-11.5</v>
      </c>
      <c r="M69" s="151">
        <v>-15</v>
      </c>
      <c r="N69" s="151">
        <v>-14.8</v>
      </c>
      <c r="O69" s="151">
        <v>-15</v>
      </c>
      <c r="P69" s="151">
        <v>-0.4</v>
      </c>
      <c r="Q69" s="151">
        <v>-7</v>
      </c>
      <c r="R69" s="151">
        <v>-20</v>
      </c>
      <c r="S69" s="151">
        <v>-16.2</v>
      </c>
      <c r="T69" s="151">
        <v>-3.2</v>
      </c>
      <c r="U69" s="22"/>
      <c r="V69" s="22"/>
    </row>
    <row r="70" spans="1:22" ht="12.75">
      <c r="A70" s="154" t="s">
        <v>286</v>
      </c>
      <c r="B70" s="151">
        <v>1</v>
      </c>
      <c r="C70" s="151">
        <v>0.2</v>
      </c>
      <c r="D70" s="151">
        <v>0.2</v>
      </c>
      <c r="E70" s="151">
        <v>0.3</v>
      </c>
      <c r="F70" s="151">
        <v>0.1</v>
      </c>
      <c r="G70" s="151">
        <v>0.6</v>
      </c>
      <c r="H70" s="151">
        <v>0.7</v>
      </c>
      <c r="I70" s="151">
        <v>0.3</v>
      </c>
      <c r="J70" s="151">
        <v>0.4</v>
      </c>
      <c r="K70" s="151">
        <v>0.6</v>
      </c>
      <c r="L70" s="151">
        <v>0.6</v>
      </c>
      <c r="M70" s="151">
        <v>0.9</v>
      </c>
      <c r="N70" s="151">
        <v>0.1</v>
      </c>
      <c r="O70" s="151">
        <v>0.3</v>
      </c>
      <c r="P70" s="151">
        <v>0.5</v>
      </c>
      <c r="Q70" s="151">
        <v>0.1</v>
      </c>
      <c r="R70" s="151">
        <v>0.7</v>
      </c>
      <c r="S70" s="151">
        <v>0.9</v>
      </c>
      <c r="T70" s="151">
        <v>0.5</v>
      </c>
      <c r="U70" s="22"/>
      <c r="V70" s="22"/>
    </row>
    <row r="71" spans="1:22" ht="7.5" customHeight="1">
      <c r="A71" s="146"/>
      <c r="B71" s="151"/>
      <c r="C71" s="151"/>
      <c r="D71" s="151"/>
      <c r="E71" s="151"/>
      <c r="F71" s="151"/>
      <c r="G71" s="151"/>
      <c r="H71" s="151"/>
      <c r="I71" s="151"/>
      <c r="J71" s="151"/>
      <c r="K71" s="151"/>
      <c r="L71" s="151"/>
      <c r="M71" s="151"/>
      <c r="N71" s="151"/>
      <c r="O71" s="151"/>
      <c r="P71" s="151"/>
      <c r="Q71" s="151"/>
      <c r="R71" s="151"/>
      <c r="S71" s="151"/>
      <c r="T71" s="151"/>
      <c r="U71" s="22"/>
      <c r="V71" s="22"/>
    </row>
    <row r="72" spans="1:22" ht="38.25">
      <c r="A72" s="154" t="s">
        <v>291</v>
      </c>
      <c r="B72" s="151">
        <v>2.4</v>
      </c>
      <c r="C72" s="151">
        <v>1.7</v>
      </c>
      <c r="D72" s="151">
        <v>1.9</v>
      </c>
      <c r="E72" s="151">
        <v>1.1</v>
      </c>
      <c r="F72" s="151">
        <v>2.3</v>
      </c>
      <c r="G72" s="151">
        <v>2</v>
      </c>
      <c r="H72" s="151">
        <v>1.7</v>
      </c>
      <c r="I72" s="151">
        <v>0.2</v>
      </c>
      <c r="J72" s="151">
        <v>-11.8</v>
      </c>
      <c r="K72" s="151">
        <v>-11.3</v>
      </c>
      <c r="L72" s="151">
        <v>-8.3</v>
      </c>
      <c r="M72" s="151">
        <v>-11.2</v>
      </c>
      <c r="N72" s="151">
        <v>-10.3</v>
      </c>
      <c r="O72" s="151">
        <v>-10.2</v>
      </c>
      <c r="P72" s="151">
        <v>-0.3</v>
      </c>
      <c r="Q72" s="151">
        <v>-8.3</v>
      </c>
      <c r="R72" s="151">
        <v>-14.3</v>
      </c>
      <c r="S72" s="151">
        <v>-10.4</v>
      </c>
      <c r="T72" s="151">
        <v>-2.1</v>
      </c>
      <c r="U72" s="22"/>
      <c r="V72" s="22"/>
    </row>
    <row r="73" spans="1:22" ht="12.75">
      <c r="A73" s="154" t="s">
        <v>286</v>
      </c>
      <c r="B73" s="151">
        <v>0.1</v>
      </c>
      <c r="C73" s="151">
        <v>0</v>
      </c>
      <c r="D73" s="151">
        <v>0.1</v>
      </c>
      <c r="E73" s="151">
        <v>0</v>
      </c>
      <c r="F73" s="151">
        <v>0</v>
      </c>
      <c r="G73" s="151">
        <v>0.1</v>
      </c>
      <c r="H73" s="151">
        <v>0</v>
      </c>
      <c r="I73" s="151">
        <v>0</v>
      </c>
      <c r="J73" s="151">
        <v>0.1</v>
      </c>
      <c r="K73" s="151">
        <v>0.1</v>
      </c>
      <c r="L73" s="151">
        <v>0</v>
      </c>
      <c r="M73" s="151">
        <v>0.2</v>
      </c>
      <c r="N73" s="151">
        <v>0.1</v>
      </c>
      <c r="O73" s="151">
        <v>0</v>
      </c>
      <c r="P73" s="151">
        <v>0.1</v>
      </c>
      <c r="Q73" s="151">
        <v>0.4</v>
      </c>
      <c r="R73" s="151">
        <v>0</v>
      </c>
      <c r="S73" s="151">
        <v>0.1</v>
      </c>
      <c r="T73" s="151">
        <v>0</v>
      </c>
      <c r="U73" s="22"/>
      <c r="V73" s="22"/>
    </row>
    <row r="74" spans="1:22" ht="5.25" customHeight="1">
      <c r="A74" s="146"/>
      <c r="B74" s="151"/>
      <c r="C74" s="151"/>
      <c r="D74" s="151"/>
      <c r="E74" s="151"/>
      <c r="F74" s="151"/>
      <c r="G74" s="151"/>
      <c r="H74" s="151"/>
      <c r="I74" s="151"/>
      <c r="J74" s="151"/>
      <c r="K74" s="151"/>
      <c r="L74" s="151"/>
      <c r="M74" s="151"/>
      <c r="N74" s="151"/>
      <c r="O74" s="151"/>
      <c r="P74" s="151"/>
      <c r="Q74" s="151"/>
      <c r="R74" s="151"/>
      <c r="S74" s="151"/>
      <c r="T74" s="151"/>
      <c r="U74" s="22"/>
      <c r="V74" s="22"/>
    </row>
    <row r="75" spans="1:22" ht="12.75">
      <c r="A75" s="154" t="s">
        <v>287</v>
      </c>
      <c r="B75" s="151">
        <v>67.82000000000001</v>
      </c>
      <c r="C75" s="151">
        <v>68.84666666666665</v>
      </c>
      <c r="D75" s="151">
        <v>70.01333333333334</v>
      </c>
      <c r="E75" s="151">
        <v>68.07333333333332</v>
      </c>
      <c r="F75" s="151">
        <v>65.45333333333335</v>
      </c>
      <c r="G75" s="151">
        <v>73.72</v>
      </c>
      <c r="H75" s="151">
        <v>66.86666666666665</v>
      </c>
      <c r="I75" s="151">
        <v>62.65333333333333</v>
      </c>
      <c r="J75" s="151">
        <v>52.940000000000005</v>
      </c>
      <c r="K75" s="151">
        <v>49.86666666666666</v>
      </c>
      <c r="L75" s="151">
        <v>59.93333333333333</v>
      </c>
      <c r="M75" s="151">
        <v>43.186666666666675</v>
      </c>
      <c r="N75" s="151">
        <v>53.24666666666666</v>
      </c>
      <c r="O75" s="151">
        <v>51.03999999999999</v>
      </c>
      <c r="P75" s="151">
        <v>65.79999999999998</v>
      </c>
      <c r="Q75" s="151">
        <v>51.07999999999999</v>
      </c>
      <c r="R75" s="151">
        <v>51.99333333333333</v>
      </c>
      <c r="S75" s="151">
        <v>29.113333333333337</v>
      </c>
      <c r="T75" s="151">
        <v>54.15333333333333</v>
      </c>
      <c r="U75" s="22"/>
      <c r="V75" s="22"/>
    </row>
    <row r="76" spans="1:22" ht="14.25">
      <c r="A76" s="154" t="s">
        <v>288</v>
      </c>
      <c r="B76" s="151">
        <v>0.9857556927112726</v>
      </c>
      <c r="C76" s="151">
        <v>0.3758165712682774</v>
      </c>
      <c r="D76" s="151">
        <v>0.2133630931623602</v>
      </c>
      <c r="E76" s="151">
        <v>0.24043611170022725</v>
      </c>
      <c r="F76" s="151">
        <v>0.2642149197294408</v>
      </c>
      <c r="G76" s="151">
        <v>0.3488757453825285</v>
      </c>
      <c r="H76" s="151">
        <v>0.6996597812693202</v>
      </c>
      <c r="I76" s="151">
        <v>0.34406533156103136</v>
      </c>
      <c r="J76" s="151">
        <v>0.6674043537675253</v>
      </c>
      <c r="K76" s="151">
        <v>0.7724420150844015</v>
      </c>
      <c r="L76" s="151">
        <v>0.15430334996209336</v>
      </c>
      <c r="M76" s="151">
        <v>0.6254902838877877</v>
      </c>
      <c r="N76" s="151">
        <v>0.6653319973272437</v>
      </c>
      <c r="O76" s="151">
        <v>0.41713307229241375</v>
      </c>
      <c r="P76" s="151">
        <v>0.453557367614304</v>
      </c>
      <c r="Q76" s="151">
        <v>0.6061588664955637</v>
      </c>
      <c r="R76" s="151">
        <v>0.7823651564939017</v>
      </c>
      <c r="S76" s="151">
        <v>0.8806382966483358</v>
      </c>
      <c r="T76" s="151">
        <v>0.6749250399296972</v>
      </c>
      <c r="U76" s="22"/>
      <c r="V76" s="22"/>
    </row>
    <row r="77" spans="1:22" ht="25.5">
      <c r="A77" s="154" t="s">
        <v>289</v>
      </c>
      <c r="B77" s="159">
        <f aca="true" t="shared" si="6" ref="B77:T77">B75-B5</f>
        <v>-11.633333333333326</v>
      </c>
      <c r="C77" s="159">
        <f t="shared" si="6"/>
        <v>-11.02000000000001</v>
      </c>
      <c r="D77" s="159">
        <f t="shared" si="6"/>
        <v>-9.980000000000004</v>
      </c>
      <c r="E77" s="159">
        <f t="shared" si="6"/>
        <v>-7.486666666666679</v>
      </c>
      <c r="F77" s="159">
        <f t="shared" si="6"/>
        <v>-13.75333333333333</v>
      </c>
      <c r="G77" s="159">
        <f t="shared" si="6"/>
        <v>-13.008571428571415</v>
      </c>
      <c r="H77" s="159">
        <f t="shared" si="6"/>
        <v>-14.06000000000003</v>
      </c>
      <c r="I77" s="159">
        <f t="shared" si="6"/>
        <v>-12.606666666666676</v>
      </c>
      <c r="J77" s="159">
        <f t="shared" si="6"/>
        <v>-28.073333333333316</v>
      </c>
      <c r="K77" s="159">
        <f t="shared" si="6"/>
        <v>-27.819999999999993</v>
      </c>
      <c r="L77" s="159">
        <f t="shared" si="6"/>
        <v>-15.386666666666663</v>
      </c>
      <c r="M77" s="159">
        <f t="shared" si="6"/>
        <v>-28.020000000000003</v>
      </c>
      <c r="N77" s="159">
        <f t="shared" si="6"/>
        <v>-26.940000000000005</v>
      </c>
      <c r="O77" s="159">
        <f t="shared" si="6"/>
        <v>-28.940000000000012</v>
      </c>
      <c r="P77" s="159">
        <f t="shared" si="6"/>
        <v>-12.52000000000001</v>
      </c>
      <c r="Q77" s="159">
        <f t="shared" si="6"/>
        <v>-29.753333333333337</v>
      </c>
      <c r="R77" s="159">
        <f t="shared" si="6"/>
        <v>-16.05333333333335</v>
      </c>
      <c r="S77" s="159">
        <f t="shared" si="6"/>
        <v>-52.52</v>
      </c>
      <c r="T77" s="159">
        <f t="shared" si="6"/>
        <v>-21.699999999999996</v>
      </c>
      <c r="U77" s="22"/>
      <c r="V77" s="22"/>
    </row>
    <row r="78" spans="1:22" ht="6.75" customHeight="1">
      <c r="A78" s="154"/>
      <c r="B78" s="151"/>
      <c r="C78" s="151"/>
      <c r="D78" s="151"/>
      <c r="E78" s="151"/>
      <c r="F78" s="151"/>
      <c r="G78" s="151"/>
      <c r="H78" s="151"/>
      <c r="I78" s="151"/>
      <c r="J78" s="151"/>
      <c r="K78" s="151"/>
      <c r="L78" s="151"/>
      <c r="M78" s="151"/>
      <c r="N78" s="151"/>
      <c r="O78" s="151"/>
      <c r="P78" s="151"/>
      <c r="Q78" s="151"/>
      <c r="R78" s="151"/>
      <c r="S78" s="151"/>
      <c r="T78" s="151"/>
      <c r="U78" s="22"/>
      <c r="V78" s="22"/>
    </row>
    <row r="79" spans="1:22" ht="38.25">
      <c r="A79" s="154" t="s">
        <v>458</v>
      </c>
      <c r="B79" s="151">
        <v>73.84</v>
      </c>
      <c r="C79" s="151">
        <v>75.08</v>
      </c>
      <c r="D79" s="151">
        <v>74.08</v>
      </c>
      <c r="E79" s="151">
        <v>73.21333333333334</v>
      </c>
      <c r="F79" s="151">
        <v>72.32666666666667</v>
      </c>
      <c r="G79" s="151">
        <v>80.16</v>
      </c>
      <c r="H79" s="151">
        <v>73.22</v>
      </c>
      <c r="I79" s="151">
        <v>73.2</v>
      </c>
      <c r="J79" s="151">
        <v>92.84</v>
      </c>
      <c r="K79" s="151">
        <v>90.34</v>
      </c>
      <c r="L79" s="151">
        <v>79.93333333333334</v>
      </c>
      <c r="M79" s="151">
        <v>79.74666666666667</v>
      </c>
      <c r="N79" s="151">
        <v>93.01333333333332</v>
      </c>
      <c r="O79" s="151">
        <v>93.88666666666664</v>
      </c>
      <c r="P79" s="151">
        <v>76.24</v>
      </c>
      <c r="Q79" s="151">
        <v>71.84666666666666</v>
      </c>
      <c r="R79" s="151">
        <v>81.67333333333333</v>
      </c>
      <c r="S79" s="151">
        <v>82.81333333333332</v>
      </c>
      <c r="T79" s="151">
        <v>73.27333333333333</v>
      </c>
      <c r="U79" s="22"/>
      <c r="V79" s="22"/>
    </row>
    <row r="80" spans="1:22" ht="14.25">
      <c r="A80" s="154" t="s">
        <v>288</v>
      </c>
      <c r="B80" s="151">
        <v>0.7119390022013273</v>
      </c>
      <c r="C80" s="151">
        <v>0.7802929852667219</v>
      </c>
      <c r="D80" s="151">
        <v>0.3098386676996394</v>
      </c>
      <c r="E80" s="151">
        <v>0.3181793444551857</v>
      </c>
      <c r="F80" s="151">
        <v>0.3534860406731956</v>
      </c>
      <c r="G80" s="151">
        <v>0.820104522953731</v>
      </c>
      <c r="H80" s="151">
        <v>0.6504943175330516</v>
      </c>
      <c r="I80" s="151">
        <v>0.39641248358578374</v>
      </c>
      <c r="J80" s="151">
        <v>0.5654328304193305</v>
      </c>
      <c r="K80" s="151">
        <v>1.644818704730064</v>
      </c>
      <c r="L80" s="151">
        <v>0.642168943799661</v>
      </c>
      <c r="M80" s="151">
        <v>0.8305477251842275</v>
      </c>
      <c r="N80" s="151">
        <v>1.1716085808271253</v>
      </c>
      <c r="O80" s="151">
        <v>2.3098752800808877</v>
      </c>
      <c r="P80" s="151">
        <v>0.8691539400051979</v>
      </c>
      <c r="Q80" s="151">
        <v>0.8592909590933822</v>
      </c>
      <c r="R80" s="151">
        <v>0.4333699618240815</v>
      </c>
      <c r="S80" s="151">
        <v>4.188737734631622</v>
      </c>
      <c r="T80" s="151">
        <v>0.5522249369162375</v>
      </c>
      <c r="U80" s="22"/>
      <c r="V80" s="22"/>
    </row>
    <row r="81" spans="1:22" ht="25.5">
      <c r="A81" s="154" t="s">
        <v>289</v>
      </c>
      <c r="B81" s="159">
        <f aca="true" t="shared" si="7" ref="B81:T81">B79-B5</f>
        <v>-5.61333333333333</v>
      </c>
      <c r="C81" s="159">
        <f t="shared" si="7"/>
        <v>-4.786666666666662</v>
      </c>
      <c r="D81" s="159">
        <f t="shared" si="7"/>
        <v>-5.913333333333341</v>
      </c>
      <c r="E81" s="159">
        <f t="shared" si="7"/>
        <v>-2.346666666666664</v>
      </c>
      <c r="F81" s="159">
        <f t="shared" si="7"/>
        <v>-6.88000000000001</v>
      </c>
      <c r="G81" s="159">
        <f t="shared" si="7"/>
        <v>-6.568571428571417</v>
      </c>
      <c r="H81" s="159">
        <f t="shared" si="7"/>
        <v>-7.706666666666678</v>
      </c>
      <c r="I81" s="159">
        <f t="shared" si="7"/>
        <v>-2.0600000000000023</v>
      </c>
      <c r="J81" s="159">
        <f t="shared" si="7"/>
        <v>11.826666666666682</v>
      </c>
      <c r="K81" s="159">
        <f t="shared" si="7"/>
        <v>12.65333333333335</v>
      </c>
      <c r="L81" s="159">
        <f t="shared" si="7"/>
        <v>4.613333333333344</v>
      </c>
      <c r="M81" s="159">
        <f t="shared" si="7"/>
        <v>8.539999999999992</v>
      </c>
      <c r="N81" s="159">
        <f t="shared" si="7"/>
        <v>12.826666666666654</v>
      </c>
      <c r="O81" s="159">
        <f t="shared" si="7"/>
        <v>13.906666666666638</v>
      </c>
      <c r="P81" s="159">
        <f t="shared" si="7"/>
        <v>-2.0799999999999983</v>
      </c>
      <c r="Q81" s="159">
        <f t="shared" si="7"/>
        <v>-8.986666666666665</v>
      </c>
      <c r="R81" s="159">
        <f t="shared" si="7"/>
        <v>13.626666666666651</v>
      </c>
      <c r="S81" s="159">
        <f t="shared" si="7"/>
        <v>1.1799999999999784</v>
      </c>
      <c r="T81" s="159">
        <f t="shared" si="7"/>
        <v>-2.5799999999999983</v>
      </c>
      <c r="U81" s="22"/>
      <c r="V81" s="22"/>
    </row>
    <row r="82" spans="1:22" ht="6" customHeight="1">
      <c r="A82" s="154"/>
      <c r="B82" s="151"/>
      <c r="C82" s="151"/>
      <c r="D82" s="151"/>
      <c r="E82" s="151"/>
      <c r="F82" s="151"/>
      <c r="G82" s="151"/>
      <c r="H82" s="151"/>
      <c r="I82" s="151"/>
      <c r="J82" s="151"/>
      <c r="K82" s="151"/>
      <c r="L82" s="151"/>
      <c r="M82" s="151"/>
      <c r="N82" s="151"/>
      <c r="O82" s="151"/>
      <c r="P82" s="151"/>
      <c r="Q82" s="151"/>
      <c r="R82" s="151"/>
      <c r="S82" s="151"/>
      <c r="T82" s="151"/>
      <c r="U82" s="22"/>
      <c r="V82" s="22"/>
    </row>
    <row r="83" spans="1:22" ht="38.25">
      <c r="A83" s="154" t="s">
        <v>459</v>
      </c>
      <c r="B83" s="151">
        <v>74.9</v>
      </c>
      <c r="C83" s="151">
        <v>75.53</v>
      </c>
      <c r="D83" s="151">
        <v>73.99</v>
      </c>
      <c r="E83" s="151">
        <v>72.37</v>
      </c>
      <c r="F83" s="151">
        <v>73.57</v>
      </c>
      <c r="G83" s="151">
        <v>76.77</v>
      </c>
      <c r="H83" s="151">
        <v>73.73</v>
      </c>
      <c r="I83" s="151">
        <v>74.28</v>
      </c>
      <c r="J83" s="151">
        <v>89.78</v>
      </c>
      <c r="K83" s="151">
        <v>88.17</v>
      </c>
      <c r="L83" s="151">
        <v>78.94</v>
      </c>
      <c r="M83" s="151">
        <v>72.98</v>
      </c>
      <c r="N83" s="151">
        <v>89.2</v>
      </c>
      <c r="O83" s="151">
        <v>92.65</v>
      </c>
      <c r="P83" s="151">
        <v>76.28</v>
      </c>
      <c r="Q83" s="151">
        <v>75.07</v>
      </c>
      <c r="R83" s="151">
        <v>79.96</v>
      </c>
      <c r="S83" s="151">
        <v>81.56</v>
      </c>
      <c r="T83" s="151">
        <v>75.24</v>
      </c>
      <c r="U83" s="22"/>
      <c r="V83" s="22"/>
    </row>
    <row r="84" spans="1:22" ht="14.25">
      <c r="A84" s="154" t="s">
        <v>457</v>
      </c>
      <c r="B84" s="151">
        <v>0.2748737083760401</v>
      </c>
      <c r="C84" s="151">
        <v>0.2263232692902377</v>
      </c>
      <c r="D84" s="151">
        <v>0.43320510923313227</v>
      </c>
      <c r="E84" s="151">
        <v>0.7180993431735058</v>
      </c>
      <c r="F84" s="151">
        <v>0.6976946164163063</v>
      </c>
      <c r="G84" s="151">
        <v>0.7498888806567897</v>
      </c>
      <c r="H84" s="151">
        <v>0.1828782229912708</v>
      </c>
      <c r="I84" s="151">
        <v>0.6696599468712777</v>
      </c>
      <c r="J84" s="151">
        <v>1.0901579905892758</v>
      </c>
      <c r="K84" s="151">
        <v>0.9250225222475144</v>
      </c>
      <c r="L84" s="151">
        <v>0.7290785661040126</v>
      </c>
      <c r="M84" s="151">
        <v>1.5200877167665272</v>
      </c>
      <c r="N84" s="151">
        <v>2.2340794773491237</v>
      </c>
      <c r="O84" s="151">
        <v>1.938642136478879</v>
      </c>
      <c r="P84" s="151">
        <v>0.4917090377222281</v>
      </c>
      <c r="Q84" s="151">
        <v>0.5313504806918236</v>
      </c>
      <c r="R84" s="151">
        <v>1.39459273226565</v>
      </c>
      <c r="S84" s="151">
        <v>1.3184165586878254</v>
      </c>
      <c r="T84" s="151">
        <v>0.6432556084310479</v>
      </c>
      <c r="U84" s="22"/>
      <c r="V84" s="22"/>
    </row>
    <row r="85" spans="1:22" ht="25.5">
      <c r="A85" s="154" t="s">
        <v>289</v>
      </c>
      <c r="B85" s="159">
        <f aca="true" t="shared" si="8" ref="B85:T85">B83-B5</f>
        <v>-4.5533333333333275</v>
      </c>
      <c r="C85" s="159">
        <f t="shared" si="8"/>
        <v>-4.336666666666659</v>
      </c>
      <c r="D85" s="159">
        <f t="shared" si="8"/>
        <v>-6.0033333333333445</v>
      </c>
      <c r="E85" s="159">
        <f t="shared" si="8"/>
        <v>-3.1899999999999977</v>
      </c>
      <c r="F85" s="159">
        <f t="shared" si="8"/>
        <v>-5.6366666666666845</v>
      </c>
      <c r="G85" s="159">
        <f t="shared" si="8"/>
        <v>-9.958571428571418</v>
      </c>
      <c r="H85" s="159">
        <f t="shared" si="8"/>
        <v>-7.1966666666666725</v>
      </c>
      <c r="I85" s="159">
        <f t="shared" si="8"/>
        <v>-0.980000000000004</v>
      </c>
      <c r="J85" s="159">
        <f t="shared" si="8"/>
        <v>8.76666666666668</v>
      </c>
      <c r="K85" s="159">
        <f t="shared" si="8"/>
        <v>10.483333333333348</v>
      </c>
      <c r="L85" s="159">
        <f t="shared" si="8"/>
        <v>3.6200000000000045</v>
      </c>
      <c r="M85" s="159">
        <f t="shared" si="8"/>
        <v>1.7733333333333263</v>
      </c>
      <c r="N85" s="159">
        <f t="shared" si="8"/>
        <v>9.013333333333335</v>
      </c>
      <c r="O85" s="159">
        <f t="shared" si="8"/>
        <v>12.670000000000002</v>
      </c>
      <c r="P85" s="159">
        <f t="shared" si="8"/>
        <v>-2.039999999999992</v>
      </c>
      <c r="Q85" s="159">
        <f t="shared" si="8"/>
        <v>-5.763333333333335</v>
      </c>
      <c r="R85" s="159">
        <f t="shared" si="8"/>
        <v>11.913333333333313</v>
      </c>
      <c r="S85" s="159">
        <f t="shared" si="8"/>
        <v>-0.07333333333333769</v>
      </c>
      <c r="T85" s="159">
        <f t="shared" si="8"/>
        <v>-0.6133333333333297</v>
      </c>
      <c r="U85" s="22"/>
      <c r="V85" s="22"/>
    </row>
    <row r="86" spans="1:22" ht="47.25">
      <c r="A86" s="107" t="s">
        <v>147</v>
      </c>
      <c r="B86" s="148" t="s">
        <v>278</v>
      </c>
      <c r="C86" s="148" t="s">
        <v>279</v>
      </c>
      <c r="D86" s="148" t="s">
        <v>280</v>
      </c>
      <c r="E86" s="148" t="s">
        <v>298</v>
      </c>
      <c r="F86" s="148" t="s">
        <v>281</v>
      </c>
      <c r="G86" s="148" t="s">
        <v>282</v>
      </c>
      <c r="H86" s="148" t="s">
        <v>283</v>
      </c>
      <c r="I86" s="148" t="s">
        <v>284</v>
      </c>
      <c r="J86" s="46" t="s">
        <v>612</v>
      </c>
      <c r="K86" s="60" t="s">
        <v>613</v>
      </c>
      <c r="L86" s="60" t="s">
        <v>614</v>
      </c>
      <c r="M86" s="60" t="s">
        <v>615</v>
      </c>
      <c r="N86" s="60" t="s">
        <v>616</v>
      </c>
      <c r="O86" s="60" t="s">
        <v>617</v>
      </c>
      <c r="P86" s="149" t="s">
        <v>268</v>
      </c>
      <c r="Q86" s="149" t="s">
        <v>186</v>
      </c>
      <c r="R86" s="149" t="s">
        <v>269</v>
      </c>
      <c r="S86" s="149" t="s">
        <v>271</v>
      </c>
      <c r="T86" s="149" t="s">
        <v>267</v>
      </c>
      <c r="U86" s="149" t="s">
        <v>270</v>
      </c>
      <c r="V86" s="22"/>
    </row>
    <row r="87" spans="1:22" ht="12.75">
      <c r="A87" s="107" t="s">
        <v>285</v>
      </c>
      <c r="B87" s="148">
        <v>66</v>
      </c>
      <c r="C87" s="148">
        <v>68</v>
      </c>
      <c r="D87" s="148">
        <v>70</v>
      </c>
      <c r="E87" s="148">
        <v>67</v>
      </c>
      <c r="F87" s="148">
        <v>66</v>
      </c>
      <c r="G87" s="148">
        <v>70</v>
      </c>
      <c r="H87" s="148">
        <v>69.5</v>
      </c>
      <c r="I87" s="148">
        <v>67</v>
      </c>
      <c r="J87" s="148">
        <v>0</v>
      </c>
      <c r="K87" s="148"/>
      <c r="L87" s="23"/>
      <c r="M87" s="23"/>
      <c r="N87" s="22"/>
      <c r="O87" s="22"/>
      <c r="P87" s="23"/>
      <c r="Q87" s="22"/>
      <c r="R87" s="22"/>
      <c r="S87" s="22"/>
      <c r="T87" s="23"/>
      <c r="U87" s="22"/>
      <c r="V87" s="22"/>
    </row>
    <row r="88" spans="1:22" ht="15.75" customHeight="1">
      <c r="A88" s="175" t="s">
        <v>446</v>
      </c>
      <c r="B88" s="176"/>
      <c r="C88" s="176"/>
      <c r="D88" s="176"/>
      <c r="E88" s="176"/>
      <c r="F88" s="176"/>
      <c r="G88" s="176"/>
      <c r="H88" s="176"/>
      <c r="I88" s="176"/>
      <c r="J88" s="176"/>
      <c r="K88" s="148"/>
      <c r="L88" s="182" t="s">
        <v>446</v>
      </c>
      <c r="M88" s="183"/>
      <c r="N88" s="183"/>
      <c r="O88" s="183"/>
      <c r="P88" s="183"/>
      <c r="Q88" s="183"/>
      <c r="R88" s="183"/>
      <c r="S88" s="183"/>
      <c r="T88" s="183"/>
      <c r="U88" s="183"/>
      <c r="V88" s="184"/>
    </row>
    <row r="89" spans="1:22" ht="25.5">
      <c r="A89" s="155" t="s">
        <v>292</v>
      </c>
      <c r="B89" s="22">
        <v>20.1</v>
      </c>
      <c r="C89" s="22">
        <v>15</v>
      </c>
      <c r="D89" s="22">
        <v>11.3</v>
      </c>
      <c r="E89" s="22">
        <v>14.6</v>
      </c>
      <c r="F89" s="22">
        <v>19.5</v>
      </c>
      <c r="G89" s="22">
        <v>12.5</v>
      </c>
      <c r="H89" s="22">
        <v>13.8</v>
      </c>
      <c r="I89" s="25">
        <v>11.7</v>
      </c>
      <c r="J89" s="22">
        <v>30.1</v>
      </c>
      <c r="K89" s="148">
        <v>32.4</v>
      </c>
      <c r="L89" s="23">
        <v>30.8</v>
      </c>
      <c r="M89" s="23">
        <v>38.6</v>
      </c>
      <c r="N89" s="22">
        <v>31.2</v>
      </c>
      <c r="O89" s="23">
        <v>37.8</v>
      </c>
      <c r="P89" s="23">
        <v>21.9</v>
      </c>
      <c r="Q89" s="23">
        <v>37.1</v>
      </c>
      <c r="R89" s="23">
        <v>77.6</v>
      </c>
      <c r="S89" s="22">
        <v>130.6</v>
      </c>
      <c r="T89" s="23">
        <v>144.8</v>
      </c>
      <c r="U89" s="22"/>
      <c r="V89" s="22"/>
    </row>
    <row r="90" spans="1:22" ht="12.75">
      <c r="A90" s="157" t="s">
        <v>286</v>
      </c>
      <c r="B90" s="22">
        <v>0.3</v>
      </c>
      <c r="C90" s="22">
        <v>1.3</v>
      </c>
      <c r="D90" s="22">
        <v>0.4</v>
      </c>
      <c r="E90" s="22">
        <v>1</v>
      </c>
      <c r="F90" s="22">
        <v>1.2</v>
      </c>
      <c r="G90" s="22">
        <v>0.2</v>
      </c>
      <c r="H90" s="22">
        <v>0.2</v>
      </c>
      <c r="I90" s="25">
        <v>0.1</v>
      </c>
      <c r="J90" s="22">
        <v>0.8</v>
      </c>
      <c r="K90" s="148">
        <v>0.5</v>
      </c>
      <c r="L90" s="23">
        <v>0.3</v>
      </c>
      <c r="M90" s="23">
        <v>0.2</v>
      </c>
      <c r="N90" s="22">
        <v>1</v>
      </c>
      <c r="O90" s="23">
        <v>0.1</v>
      </c>
      <c r="P90" s="23">
        <v>0.5</v>
      </c>
      <c r="Q90" s="23">
        <v>0.4</v>
      </c>
      <c r="R90" s="23">
        <v>1.2</v>
      </c>
      <c r="S90" s="22">
        <v>1.7</v>
      </c>
      <c r="T90" s="23">
        <v>1.4</v>
      </c>
      <c r="U90" s="22"/>
      <c r="V90" s="22"/>
    </row>
    <row r="91" spans="1:22" ht="7.5" customHeight="1">
      <c r="A91" s="157"/>
      <c r="B91" s="22"/>
      <c r="C91" s="22"/>
      <c r="D91" s="22"/>
      <c r="E91" s="22"/>
      <c r="F91" s="22"/>
      <c r="G91" s="22"/>
      <c r="H91" s="22"/>
      <c r="I91" s="25"/>
      <c r="J91" s="22"/>
      <c r="K91" s="148"/>
      <c r="L91" s="23"/>
      <c r="M91" s="23"/>
      <c r="N91" s="22"/>
      <c r="O91" s="22"/>
      <c r="P91" s="23"/>
      <c r="Q91" s="22"/>
      <c r="R91" s="22"/>
      <c r="S91" s="22"/>
      <c r="T91" s="23"/>
      <c r="U91" s="22"/>
      <c r="V91" s="22"/>
    </row>
    <row r="92" spans="1:22" ht="25.5">
      <c r="A92" s="158" t="s">
        <v>293</v>
      </c>
      <c r="B92" s="22">
        <v>8.8</v>
      </c>
      <c r="C92" s="22">
        <v>6.7</v>
      </c>
      <c r="D92" s="22">
        <v>5.1</v>
      </c>
      <c r="E92" s="22">
        <v>6</v>
      </c>
      <c r="F92" s="22">
        <v>8.7</v>
      </c>
      <c r="G92" s="22">
        <v>5.1</v>
      </c>
      <c r="H92" s="22">
        <v>5.6</v>
      </c>
      <c r="I92" s="25">
        <v>4.7</v>
      </c>
      <c r="J92" s="22">
        <v>16.3</v>
      </c>
      <c r="K92" s="148">
        <v>16.6</v>
      </c>
      <c r="L92" s="23">
        <v>18.3</v>
      </c>
      <c r="M92" s="23">
        <v>23.9</v>
      </c>
      <c r="N92" s="22">
        <v>16.9</v>
      </c>
      <c r="O92" s="23">
        <v>20.4</v>
      </c>
      <c r="P92" s="23">
        <v>10.6</v>
      </c>
      <c r="Q92" s="23">
        <v>21</v>
      </c>
      <c r="R92" s="23">
        <v>48.4</v>
      </c>
      <c r="S92" s="22">
        <v>73.9</v>
      </c>
      <c r="T92" s="23">
        <v>82.5</v>
      </c>
      <c r="U92" s="22"/>
      <c r="V92" s="22"/>
    </row>
    <row r="93" spans="1:22" ht="12.75">
      <c r="A93" s="157" t="s">
        <v>286</v>
      </c>
      <c r="B93" s="22">
        <v>0.1</v>
      </c>
      <c r="C93" s="22">
        <v>0.1</v>
      </c>
      <c r="D93" s="22">
        <v>0</v>
      </c>
      <c r="E93" s="22">
        <v>0</v>
      </c>
      <c r="F93" s="22">
        <v>0</v>
      </c>
      <c r="G93" s="22">
        <v>0.1</v>
      </c>
      <c r="H93" s="22">
        <v>0</v>
      </c>
      <c r="I93" s="25">
        <v>0</v>
      </c>
      <c r="J93" s="22">
        <v>0.1</v>
      </c>
      <c r="K93" s="148">
        <v>0.2</v>
      </c>
      <c r="L93" s="23">
        <v>0.1</v>
      </c>
      <c r="M93" s="23">
        <v>0.2</v>
      </c>
      <c r="N93" s="22">
        <v>0.1</v>
      </c>
      <c r="O93" s="23">
        <v>0</v>
      </c>
      <c r="P93" s="23">
        <v>0</v>
      </c>
      <c r="Q93" s="23">
        <v>0.2</v>
      </c>
      <c r="R93" s="23">
        <v>0.4</v>
      </c>
      <c r="S93" s="22">
        <v>0.6</v>
      </c>
      <c r="T93" s="23">
        <v>0.6</v>
      </c>
      <c r="U93" s="22"/>
      <c r="V93" s="22"/>
    </row>
    <row r="94" spans="1:22" ht="6.75" customHeight="1">
      <c r="A94" s="22"/>
      <c r="B94" s="22"/>
      <c r="C94" s="22"/>
      <c r="D94" s="22"/>
      <c r="E94" s="22"/>
      <c r="F94" s="22"/>
      <c r="G94" s="22"/>
      <c r="H94" s="22"/>
      <c r="I94" s="25"/>
      <c r="J94" s="22"/>
      <c r="K94" s="148"/>
      <c r="L94" s="23"/>
      <c r="M94" s="23"/>
      <c r="N94" s="22"/>
      <c r="O94" s="22"/>
      <c r="P94" s="23"/>
      <c r="Q94" s="22"/>
      <c r="R94" s="22"/>
      <c r="S94" s="22"/>
      <c r="T94" s="23"/>
      <c r="U94" s="22"/>
      <c r="V94" s="22"/>
    </row>
    <row r="95" spans="1:22" s="41" customFormat="1" ht="38.25">
      <c r="A95" s="160" t="s">
        <v>290</v>
      </c>
      <c r="B95" s="153">
        <v>3.7</v>
      </c>
      <c r="C95" s="153">
        <v>3.2</v>
      </c>
      <c r="D95" s="153">
        <v>3.6</v>
      </c>
      <c r="E95" s="153">
        <v>2.2</v>
      </c>
      <c r="F95" s="153">
        <v>3.9</v>
      </c>
      <c r="G95" s="153">
        <v>3.8</v>
      </c>
      <c r="H95" s="153">
        <v>3.8</v>
      </c>
      <c r="I95" s="159">
        <v>0</v>
      </c>
      <c r="J95" s="153">
        <v>-17.7</v>
      </c>
      <c r="K95" s="151">
        <v>-15.4</v>
      </c>
      <c r="L95" s="152">
        <v>-9.8</v>
      </c>
      <c r="M95" s="152">
        <v>-15.6</v>
      </c>
      <c r="N95" s="153">
        <v>-14.8</v>
      </c>
      <c r="O95" s="152">
        <v>-14.5</v>
      </c>
      <c r="P95" s="152">
        <v>-1.2</v>
      </c>
      <c r="Q95" s="152">
        <v>-12.4</v>
      </c>
      <c r="R95" s="152">
        <v>-18.7</v>
      </c>
      <c r="S95" s="153">
        <v>-16.9</v>
      </c>
      <c r="T95" s="152">
        <v>-4</v>
      </c>
      <c r="U95" s="153"/>
      <c r="V95" s="153"/>
    </row>
    <row r="96" spans="1:22" s="41" customFormat="1" ht="12.75">
      <c r="A96" s="161" t="s">
        <v>286</v>
      </c>
      <c r="B96" s="153">
        <v>0.6</v>
      </c>
      <c r="C96" s="153">
        <v>1.1</v>
      </c>
      <c r="D96" s="153">
        <v>0.6</v>
      </c>
      <c r="E96" s="153">
        <v>0.5</v>
      </c>
      <c r="F96" s="153">
        <v>1.1</v>
      </c>
      <c r="G96" s="153">
        <v>0.3</v>
      </c>
      <c r="H96" s="153">
        <v>0.2</v>
      </c>
      <c r="I96" s="159">
        <v>0.2</v>
      </c>
      <c r="J96" s="153">
        <v>0.5</v>
      </c>
      <c r="K96" s="151">
        <v>0.4</v>
      </c>
      <c r="L96" s="152">
        <v>0.4</v>
      </c>
      <c r="M96" s="152">
        <v>0.3</v>
      </c>
      <c r="N96" s="153">
        <v>0.6</v>
      </c>
      <c r="O96" s="152">
        <v>0.7</v>
      </c>
      <c r="P96" s="152">
        <v>0.3</v>
      </c>
      <c r="Q96" s="152">
        <v>0.5</v>
      </c>
      <c r="R96" s="152">
        <v>0.6</v>
      </c>
      <c r="S96" s="153">
        <v>0.5</v>
      </c>
      <c r="T96" s="152">
        <v>0.1</v>
      </c>
      <c r="U96" s="153"/>
      <c r="V96" s="153"/>
    </row>
    <row r="97" spans="1:22" s="41" customFormat="1" ht="6" customHeight="1">
      <c r="A97" s="153"/>
      <c r="B97" s="153"/>
      <c r="C97" s="153"/>
      <c r="D97" s="153"/>
      <c r="E97" s="153"/>
      <c r="F97" s="153"/>
      <c r="G97" s="153"/>
      <c r="H97" s="153"/>
      <c r="I97" s="159"/>
      <c r="J97" s="153"/>
      <c r="K97" s="151"/>
      <c r="L97" s="152"/>
      <c r="M97" s="152"/>
      <c r="N97" s="153"/>
      <c r="O97" s="153"/>
      <c r="P97" s="152"/>
      <c r="Q97" s="153"/>
      <c r="R97" s="153"/>
      <c r="S97" s="153"/>
      <c r="T97" s="152"/>
      <c r="U97" s="153"/>
      <c r="V97" s="153"/>
    </row>
    <row r="98" spans="1:22" s="41" customFormat="1" ht="38.25">
      <c r="A98" s="160" t="s">
        <v>291</v>
      </c>
      <c r="B98" s="153">
        <v>1.7</v>
      </c>
      <c r="C98" s="153">
        <v>1.1</v>
      </c>
      <c r="D98" s="153">
        <v>1.4</v>
      </c>
      <c r="E98" s="153">
        <v>0.6</v>
      </c>
      <c r="F98" s="153">
        <v>1.7</v>
      </c>
      <c r="G98" s="153">
        <v>1.4</v>
      </c>
      <c r="H98" s="153">
        <v>1.4</v>
      </c>
      <c r="I98" s="159">
        <v>-0.1</v>
      </c>
      <c r="J98" s="153">
        <v>-12.4</v>
      </c>
      <c r="K98" s="151">
        <v>-11.7</v>
      </c>
      <c r="L98" s="152">
        <v>-8.4</v>
      </c>
      <c r="M98" s="152">
        <v>-12.1</v>
      </c>
      <c r="N98" s="153">
        <v>-10.4</v>
      </c>
      <c r="O98" s="152">
        <v>-9.9</v>
      </c>
      <c r="P98" s="152">
        <v>-0.6</v>
      </c>
      <c r="Q98" s="153">
        <v>-12.5</v>
      </c>
      <c r="R98" s="153">
        <v>-14.2</v>
      </c>
      <c r="S98" s="153">
        <v>-10.2</v>
      </c>
      <c r="T98" s="152">
        <v>-2.3</v>
      </c>
      <c r="U98" s="153"/>
      <c r="V98" s="153"/>
    </row>
    <row r="99" spans="1:22" s="41" customFormat="1" ht="12.75">
      <c r="A99" s="161" t="s">
        <v>286</v>
      </c>
      <c r="B99" s="153">
        <v>0.1</v>
      </c>
      <c r="C99" s="153">
        <v>0.1</v>
      </c>
      <c r="D99" s="153">
        <v>0</v>
      </c>
      <c r="E99" s="153">
        <v>0</v>
      </c>
      <c r="F99" s="153">
        <v>0</v>
      </c>
      <c r="G99" s="153">
        <v>0.1</v>
      </c>
      <c r="H99" s="153">
        <v>0</v>
      </c>
      <c r="I99" s="159">
        <v>0</v>
      </c>
      <c r="J99" s="153">
        <v>0</v>
      </c>
      <c r="K99" s="151">
        <v>0.2</v>
      </c>
      <c r="L99" s="152">
        <v>0.1</v>
      </c>
      <c r="M99" s="152">
        <v>0</v>
      </c>
      <c r="N99" s="153">
        <v>0.1</v>
      </c>
      <c r="O99" s="152">
        <v>0.2</v>
      </c>
      <c r="P99" s="152">
        <v>0.1</v>
      </c>
      <c r="Q99" s="153">
        <v>0.1</v>
      </c>
      <c r="R99" s="153">
        <v>0.1</v>
      </c>
      <c r="S99" s="153">
        <v>0.1</v>
      </c>
      <c r="T99" s="152">
        <v>0.1</v>
      </c>
      <c r="U99" s="153"/>
      <c r="V99" s="153"/>
    </row>
    <row r="100" spans="1:22" s="41" customFormat="1" ht="6.75" customHeight="1">
      <c r="A100" s="153"/>
      <c r="B100" s="153"/>
      <c r="C100" s="153"/>
      <c r="D100" s="153"/>
      <c r="E100" s="153"/>
      <c r="F100" s="153"/>
      <c r="G100" s="153"/>
      <c r="H100" s="153"/>
      <c r="I100" s="159"/>
      <c r="J100" s="153"/>
      <c r="K100" s="151"/>
      <c r="L100" s="152"/>
      <c r="M100" s="152"/>
      <c r="N100" s="153"/>
      <c r="O100" s="153"/>
      <c r="P100" s="152"/>
      <c r="Q100" s="153"/>
      <c r="R100" s="153"/>
      <c r="S100" s="153"/>
      <c r="T100" s="152"/>
      <c r="U100" s="153"/>
      <c r="V100" s="153"/>
    </row>
    <row r="101" spans="1:22" ht="12.75">
      <c r="A101" s="107" t="s">
        <v>287</v>
      </c>
      <c r="B101" s="159">
        <v>69.51333333333332</v>
      </c>
      <c r="C101" s="159">
        <v>68.20666666666665</v>
      </c>
      <c r="D101" s="159">
        <v>70.18666666666665</v>
      </c>
      <c r="E101" s="159">
        <v>68.92</v>
      </c>
      <c r="F101" s="159">
        <v>66.12666666666668</v>
      </c>
      <c r="G101" s="159">
        <v>73.75333333333332</v>
      </c>
      <c r="H101" s="159">
        <v>66.48666666666666</v>
      </c>
      <c r="I101" s="159">
        <v>63.593333333333334</v>
      </c>
      <c r="J101" s="159">
        <v>53.24</v>
      </c>
      <c r="K101" s="151">
        <v>51.04</v>
      </c>
      <c r="L101" s="151">
        <v>59.853333333333325</v>
      </c>
      <c r="M101" s="151">
        <v>46.306666666666665</v>
      </c>
      <c r="N101" s="159">
        <v>53.53333333333333</v>
      </c>
      <c r="O101" s="159">
        <v>52.33333333333333</v>
      </c>
      <c r="P101" s="151">
        <v>62.42</v>
      </c>
      <c r="Q101" s="159">
        <v>41.333333333333336</v>
      </c>
      <c r="R101" s="159">
        <v>53.3</v>
      </c>
      <c r="S101" s="159">
        <v>29.92666666666667</v>
      </c>
      <c r="T101" s="151">
        <v>55.98666666666667</v>
      </c>
      <c r="U101" s="22"/>
      <c r="V101" s="22"/>
    </row>
    <row r="102" spans="1:22" ht="14.25">
      <c r="A102" s="154" t="s">
        <v>288</v>
      </c>
      <c r="B102" s="159">
        <v>0.20998866182543688</v>
      </c>
      <c r="C102" s="159">
        <v>0.24043611170022686</v>
      </c>
      <c r="D102" s="159">
        <v>0.2325838302531773</v>
      </c>
      <c r="E102" s="159">
        <v>0.17402791237532467</v>
      </c>
      <c r="F102" s="159">
        <v>0.3195234546855829</v>
      </c>
      <c r="G102" s="159">
        <v>0.48677754771036835</v>
      </c>
      <c r="H102" s="159">
        <v>0.32263793653973366</v>
      </c>
      <c r="I102" s="159">
        <v>0.22509257354845466</v>
      </c>
      <c r="J102" s="159">
        <v>0.45324228777532044</v>
      </c>
      <c r="K102" s="151">
        <v>0.343926902532189</v>
      </c>
      <c r="L102" s="151">
        <v>0.26149751888385164</v>
      </c>
      <c r="M102" s="151">
        <v>0.33693294514420874</v>
      </c>
      <c r="N102" s="159">
        <v>0.4353433237382219</v>
      </c>
      <c r="O102" s="159">
        <v>0.260950643026834</v>
      </c>
      <c r="P102" s="151">
        <v>0.34682230938380104</v>
      </c>
      <c r="Q102" s="159">
        <v>2.1449830724162275</v>
      </c>
      <c r="R102" s="159">
        <v>0.6324555320348263</v>
      </c>
      <c r="S102" s="159">
        <v>1.1847041020962887</v>
      </c>
      <c r="T102" s="151">
        <v>1.5449764985109573</v>
      </c>
      <c r="U102" s="22"/>
      <c r="V102" s="22"/>
    </row>
    <row r="103" spans="1:22" ht="12.75">
      <c r="A103" s="107" t="s">
        <v>289</v>
      </c>
      <c r="B103" s="159">
        <f aca="true" t="shared" si="9" ref="B103:T103">B101-B5</f>
        <v>-9.940000000000012</v>
      </c>
      <c r="C103" s="159">
        <f t="shared" si="9"/>
        <v>-11.66000000000001</v>
      </c>
      <c r="D103" s="159">
        <f t="shared" si="9"/>
        <v>-9.806666666666686</v>
      </c>
      <c r="E103" s="159">
        <f t="shared" si="9"/>
        <v>-6.640000000000001</v>
      </c>
      <c r="F103" s="159">
        <f t="shared" si="9"/>
        <v>-13.079999999999998</v>
      </c>
      <c r="G103" s="159">
        <f t="shared" si="9"/>
        <v>-12.975238095238097</v>
      </c>
      <c r="H103" s="159">
        <f t="shared" si="9"/>
        <v>-14.440000000000012</v>
      </c>
      <c r="I103" s="159">
        <f t="shared" si="9"/>
        <v>-11.666666666666671</v>
      </c>
      <c r="J103" s="159">
        <f t="shared" si="9"/>
        <v>-27.77333333333332</v>
      </c>
      <c r="K103" s="159">
        <f t="shared" si="9"/>
        <v>-26.646666666666654</v>
      </c>
      <c r="L103" s="159">
        <f t="shared" si="9"/>
        <v>-15.466666666666669</v>
      </c>
      <c r="M103" s="159">
        <f t="shared" si="9"/>
        <v>-24.900000000000013</v>
      </c>
      <c r="N103" s="159">
        <f t="shared" si="9"/>
        <v>-26.653333333333336</v>
      </c>
      <c r="O103" s="159">
        <f t="shared" si="9"/>
        <v>-27.646666666666675</v>
      </c>
      <c r="P103" s="159">
        <f t="shared" si="9"/>
        <v>-15.899999999999991</v>
      </c>
      <c r="Q103" s="159">
        <f t="shared" si="9"/>
        <v>-39.49999999999999</v>
      </c>
      <c r="R103" s="159">
        <f t="shared" si="9"/>
        <v>-14.746666666666684</v>
      </c>
      <c r="S103" s="159">
        <f t="shared" si="9"/>
        <v>-51.70666666666667</v>
      </c>
      <c r="T103" s="159">
        <f t="shared" si="9"/>
        <v>-19.866666666666653</v>
      </c>
      <c r="U103" s="22"/>
      <c r="V103" s="22"/>
    </row>
    <row r="104" spans="1:22" ht="6" customHeight="1">
      <c r="A104" s="107"/>
      <c r="B104" s="159"/>
      <c r="C104" s="159"/>
      <c r="D104" s="159"/>
      <c r="E104" s="159"/>
      <c r="F104" s="159"/>
      <c r="G104" s="159"/>
      <c r="H104" s="159"/>
      <c r="I104" s="159"/>
      <c r="J104" s="159"/>
      <c r="K104" s="159"/>
      <c r="L104" s="159"/>
      <c r="M104" s="159"/>
      <c r="N104" s="159"/>
      <c r="O104" s="159"/>
      <c r="P104" s="159"/>
      <c r="Q104" s="159"/>
      <c r="R104" s="159"/>
      <c r="S104" s="159"/>
      <c r="T104" s="159"/>
      <c r="U104" s="22"/>
      <c r="V104" s="22"/>
    </row>
    <row r="105" spans="1:22" ht="38.25">
      <c r="A105" s="154" t="s">
        <v>458</v>
      </c>
      <c r="B105" s="159">
        <v>75.81333333333333</v>
      </c>
      <c r="C105" s="159">
        <v>76.11333333333332</v>
      </c>
      <c r="D105" s="159">
        <v>74.92</v>
      </c>
      <c r="E105" s="159">
        <v>73.94</v>
      </c>
      <c r="F105" s="159">
        <v>74.46666666666667</v>
      </c>
      <c r="G105" s="159">
        <v>80.77333333333334</v>
      </c>
      <c r="H105" s="159">
        <v>74.97333333333334</v>
      </c>
      <c r="I105" s="159">
        <v>75.26</v>
      </c>
      <c r="J105" s="159">
        <v>92.55333333333331</v>
      </c>
      <c r="K105" s="159">
        <v>93.03333333333333</v>
      </c>
      <c r="L105" s="159">
        <v>83.6</v>
      </c>
      <c r="M105" s="159">
        <v>83.22666666666667</v>
      </c>
      <c r="N105" s="159">
        <v>93.38</v>
      </c>
      <c r="O105" s="159">
        <v>94.94</v>
      </c>
      <c r="P105" s="159">
        <v>77.71333333333332</v>
      </c>
      <c r="Q105" s="159">
        <v>73.07333333333334</v>
      </c>
      <c r="R105" s="159">
        <v>81.15333333333334</v>
      </c>
      <c r="S105" s="159">
        <v>84.75333333333333</v>
      </c>
      <c r="T105" s="159">
        <v>75.95333333333333</v>
      </c>
      <c r="U105" s="22"/>
      <c r="V105" s="22"/>
    </row>
    <row r="106" spans="1:22" ht="14.25">
      <c r="A106" s="154" t="s">
        <v>288</v>
      </c>
      <c r="B106" s="159">
        <v>0.49115994873090946</v>
      </c>
      <c r="C106" s="159">
        <v>0.3852024823155709</v>
      </c>
      <c r="D106" s="159">
        <v>0.5157518783292421</v>
      </c>
      <c r="E106" s="159">
        <v>0.5288802186819463</v>
      </c>
      <c r="F106" s="159">
        <v>0.4047338925895311</v>
      </c>
      <c r="G106" s="159">
        <v>0.982319897462348</v>
      </c>
      <c r="H106" s="159">
        <v>0.40614330100427093</v>
      </c>
      <c r="I106" s="159">
        <v>0.5179630433575763</v>
      </c>
      <c r="J106" s="159">
        <v>1.358500573988719</v>
      </c>
      <c r="K106" s="159">
        <v>0.5563486402638754</v>
      </c>
      <c r="L106" s="159">
        <v>0.5719640348343777</v>
      </c>
      <c r="M106" s="159">
        <v>0.5848890818721204</v>
      </c>
      <c r="N106" s="159">
        <v>2.434044253618601</v>
      </c>
      <c r="O106" s="159">
        <v>0.5766900628314152</v>
      </c>
      <c r="P106" s="159">
        <v>0.6266312046720197</v>
      </c>
      <c r="Q106" s="159">
        <v>1.1621818561074455</v>
      </c>
      <c r="R106" s="159">
        <v>0.8391038303436111</v>
      </c>
      <c r="S106" s="159">
        <v>8.093460028819258</v>
      </c>
      <c r="T106" s="159">
        <v>0.4290632099053525</v>
      </c>
      <c r="U106" s="22"/>
      <c r="V106" s="22"/>
    </row>
    <row r="107" spans="1:22" ht="25.5">
      <c r="A107" s="154" t="s">
        <v>289</v>
      </c>
      <c r="B107" s="159">
        <f aca="true" t="shared" si="10" ref="B107:T107">B105-B5</f>
        <v>-3.6400000000000006</v>
      </c>
      <c r="C107" s="159">
        <f t="shared" si="10"/>
        <v>-3.7533333333333445</v>
      </c>
      <c r="D107" s="159">
        <f t="shared" si="10"/>
        <v>-5.073333333333338</v>
      </c>
      <c r="E107" s="159">
        <f t="shared" si="10"/>
        <v>-1.6200000000000045</v>
      </c>
      <c r="F107" s="159">
        <f t="shared" si="10"/>
        <v>-4.740000000000009</v>
      </c>
      <c r="G107" s="159">
        <f t="shared" si="10"/>
        <v>-5.955238095238073</v>
      </c>
      <c r="H107" s="159">
        <f t="shared" si="10"/>
        <v>-5.953333333333333</v>
      </c>
      <c r="I107" s="159">
        <f t="shared" si="10"/>
        <v>0</v>
      </c>
      <c r="J107" s="159">
        <f t="shared" si="10"/>
        <v>11.539999999999992</v>
      </c>
      <c r="K107" s="159">
        <f t="shared" si="10"/>
        <v>15.346666666666678</v>
      </c>
      <c r="L107" s="159">
        <f t="shared" si="10"/>
        <v>8.280000000000001</v>
      </c>
      <c r="M107" s="159">
        <f t="shared" si="10"/>
        <v>12.019999999999996</v>
      </c>
      <c r="N107" s="159">
        <f t="shared" si="10"/>
        <v>13.193333333333328</v>
      </c>
      <c r="O107" s="159">
        <f t="shared" si="10"/>
        <v>14.959999999999994</v>
      </c>
      <c r="P107" s="159">
        <f t="shared" si="10"/>
        <v>-0.6066666666666691</v>
      </c>
      <c r="Q107" s="159">
        <f t="shared" si="10"/>
        <v>-7.759999999999991</v>
      </c>
      <c r="R107" s="159">
        <f t="shared" si="10"/>
        <v>13.106666666666655</v>
      </c>
      <c r="S107" s="159">
        <f t="shared" si="10"/>
        <v>3.1199999999999903</v>
      </c>
      <c r="T107" s="159">
        <f t="shared" si="10"/>
        <v>0.10000000000000853</v>
      </c>
      <c r="U107" s="22"/>
      <c r="V107" s="22"/>
    </row>
    <row r="108" spans="1:22" ht="6.75" customHeight="1">
      <c r="A108" s="107"/>
      <c r="B108" s="159"/>
      <c r="C108" s="159"/>
      <c r="D108" s="159"/>
      <c r="E108" s="159"/>
      <c r="F108" s="159"/>
      <c r="G108" s="159"/>
      <c r="H108" s="159"/>
      <c r="I108" s="159"/>
      <c r="J108" s="159"/>
      <c r="K108" s="159"/>
      <c r="L108" s="159"/>
      <c r="M108" s="159"/>
      <c r="N108" s="159"/>
      <c r="O108" s="159"/>
      <c r="P108" s="159"/>
      <c r="Q108" s="159"/>
      <c r="R108" s="159"/>
      <c r="S108" s="159"/>
      <c r="T108" s="159"/>
      <c r="U108" s="22"/>
      <c r="V108" s="22"/>
    </row>
    <row r="109" spans="1:22" ht="38.25">
      <c r="A109" s="154" t="s">
        <v>459</v>
      </c>
      <c r="B109" s="159">
        <v>75.16</v>
      </c>
      <c r="C109" s="159">
        <v>77.62</v>
      </c>
      <c r="D109" s="159">
        <v>74.69</v>
      </c>
      <c r="E109" s="159">
        <v>73.84</v>
      </c>
      <c r="F109" s="159">
        <v>74.75</v>
      </c>
      <c r="G109" s="159">
        <v>82.46</v>
      </c>
      <c r="H109" s="159">
        <v>74.77</v>
      </c>
      <c r="I109" s="159">
        <v>74.83</v>
      </c>
      <c r="J109" s="159">
        <v>86.35</v>
      </c>
      <c r="K109" s="159">
        <v>92.22</v>
      </c>
      <c r="L109" s="159">
        <v>81.51</v>
      </c>
      <c r="M109" s="159">
        <v>78.22</v>
      </c>
      <c r="N109" s="159">
        <v>92.82</v>
      </c>
      <c r="O109" s="159">
        <v>92.3</v>
      </c>
      <c r="P109" s="159">
        <v>77.38</v>
      </c>
      <c r="Q109" s="159">
        <v>73.67</v>
      </c>
      <c r="R109" s="159">
        <v>73.47</v>
      </c>
      <c r="S109" s="159">
        <v>84.85</v>
      </c>
      <c r="T109" s="159">
        <v>76.8</v>
      </c>
      <c r="U109" s="22"/>
      <c r="V109" s="22"/>
    </row>
    <row r="110" spans="1:22" ht="14.25">
      <c r="A110" s="154" t="s">
        <v>457</v>
      </c>
      <c r="B110" s="159">
        <v>0.3835506630305432</v>
      </c>
      <c r="C110" s="159">
        <v>0.37058512292456697</v>
      </c>
      <c r="D110" s="159">
        <v>0.28460498941502915</v>
      </c>
      <c r="E110" s="159">
        <v>0.4623610902514211</v>
      </c>
      <c r="F110" s="159">
        <v>0.4972144630081529</v>
      </c>
      <c r="G110" s="159">
        <v>0.6168017870009577</v>
      </c>
      <c r="H110" s="159">
        <v>0.29078437983253486</v>
      </c>
      <c r="I110" s="159">
        <v>0.4762119042811825</v>
      </c>
      <c r="J110" s="159">
        <v>4.307164573900826</v>
      </c>
      <c r="K110" s="151">
        <v>0.6957010852393489</v>
      </c>
      <c r="L110" s="151">
        <v>1.1560949595758196</v>
      </c>
      <c r="M110" s="151">
        <v>1.1043348928446497</v>
      </c>
      <c r="N110" s="159">
        <v>2.250827008506602</v>
      </c>
      <c r="O110" s="159">
        <v>2.3494916707898246</v>
      </c>
      <c r="P110" s="151">
        <v>0.3645392830525607</v>
      </c>
      <c r="Q110" s="159">
        <v>0.37133393177716656</v>
      </c>
      <c r="R110" s="159">
        <v>2.9996481275127054</v>
      </c>
      <c r="S110" s="159">
        <v>2.63744404890588</v>
      </c>
      <c r="T110" s="151">
        <v>0.6271629240743033</v>
      </c>
      <c r="U110" s="22"/>
      <c r="V110" s="22"/>
    </row>
    <row r="111" spans="1:22" ht="25.5">
      <c r="A111" s="154" t="s">
        <v>289</v>
      </c>
      <c r="B111" s="159">
        <f aca="true" t="shared" si="11" ref="B111:T111">B109-B5</f>
        <v>-4.2933333333333366</v>
      </c>
      <c r="C111" s="159">
        <f t="shared" si="11"/>
        <v>-2.2466666666666555</v>
      </c>
      <c r="D111" s="159">
        <f t="shared" si="11"/>
        <v>-5.303333333333342</v>
      </c>
      <c r="E111" s="159">
        <f t="shared" si="11"/>
        <v>-1.7199999999999989</v>
      </c>
      <c r="F111" s="159">
        <f t="shared" si="11"/>
        <v>-4.456666666666678</v>
      </c>
      <c r="G111" s="159">
        <f t="shared" si="11"/>
        <v>-4.26857142857142</v>
      </c>
      <c r="H111" s="159">
        <f t="shared" si="11"/>
        <v>-6.1566666666666805</v>
      </c>
      <c r="I111" s="159">
        <f t="shared" si="11"/>
        <v>-0.4300000000000068</v>
      </c>
      <c r="J111" s="159">
        <f t="shared" si="11"/>
        <v>5.336666666666673</v>
      </c>
      <c r="K111" s="159">
        <f t="shared" si="11"/>
        <v>14.533333333333346</v>
      </c>
      <c r="L111" s="159">
        <f t="shared" si="11"/>
        <v>6.190000000000012</v>
      </c>
      <c r="M111" s="159">
        <f t="shared" si="11"/>
        <v>7.013333333333321</v>
      </c>
      <c r="N111" s="159">
        <f t="shared" si="11"/>
        <v>12.633333333333326</v>
      </c>
      <c r="O111" s="159">
        <f t="shared" si="11"/>
        <v>12.319999999999993</v>
      </c>
      <c r="P111" s="159">
        <f t="shared" si="11"/>
        <v>-0.9399999999999977</v>
      </c>
      <c r="Q111" s="159">
        <f t="shared" si="11"/>
        <v>-7.163333333333327</v>
      </c>
      <c r="R111" s="159">
        <f t="shared" si="11"/>
        <v>5.423333333333318</v>
      </c>
      <c r="S111" s="159">
        <f t="shared" si="11"/>
        <v>3.2166666666666544</v>
      </c>
      <c r="T111" s="159">
        <f t="shared" si="11"/>
        <v>0.9466666666666725</v>
      </c>
      <c r="U111" s="22"/>
      <c r="V111" s="22"/>
    </row>
    <row r="112" spans="1:22" ht="47.25">
      <c r="A112" s="107" t="s">
        <v>147</v>
      </c>
      <c r="B112" s="148" t="s">
        <v>278</v>
      </c>
      <c r="C112" s="148" t="s">
        <v>279</v>
      </c>
      <c r="D112" s="148" t="s">
        <v>280</v>
      </c>
      <c r="E112" s="148" t="s">
        <v>298</v>
      </c>
      <c r="F112" s="148" t="s">
        <v>281</v>
      </c>
      <c r="G112" s="148" t="s">
        <v>282</v>
      </c>
      <c r="H112" s="148" t="s">
        <v>283</v>
      </c>
      <c r="I112" s="148" t="s">
        <v>284</v>
      </c>
      <c r="J112" s="46" t="s">
        <v>612</v>
      </c>
      <c r="K112" s="60" t="s">
        <v>613</v>
      </c>
      <c r="L112" s="60" t="s">
        <v>614</v>
      </c>
      <c r="M112" s="60" t="s">
        <v>615</v>
      </c>
      <c r="N112" s="60" t="s">
        <v>616</v>
      </c>
      <c r="O112" s="60" t="s">
        <v>617</v>
      </c>
      <c r="P112" s="149" t="s">
        <v>268</v>
      </c>
      <c r="Q112" s="149" t="s">
        <v>186</v>
      </c>
      <c r="R112" s="149" t="s">
        <v>269</v>
      </c>
      <c r="S112" s="149" t="s">
        <v>271</v>
      </c>
      <c r="T112" s="149" t="s">
        <v>267</v>
      </c>
      <c r="U112" s="149" t="s">
        <v>270</v>
      </c>
      <c r="V112" s="22"/>
    </row>
    <row r="113" spans="1:22" ht="12.75">
      <c r="A113" s="107" t="s">
        <v>285</v>
      </c>
      <c r="B113" s="148">
        <v>66</v>
      </c>
      <c r="C113" s="148">
        <v>68</v>
      </c>
      <c r="D113" s="148">
        <v>70</v>
      </c>
      <c r="E113" s="148">
        <v>67</v>
      </c>
      <c r="F113" s="148">
        <v>66</v>
      </c>
      <c r="G113" s="148">
        <v>70</v>
      </c>
      <c r="H113" s="148">
        <v>69.5</v>
      </c>
      <c r="I113" s="148">
        <v>67</v>
      </c>
      <c r="J113" s="148">
        <v>0</v>
      </c>
      <c r="K113" s="148"/>
      <c r="L113" s="23"/>
      <c r="M113" s="23"/>
      <c r="N113" s="22"/>
      <c r="O113" s="22"/>
      <c r="P113" s="23"/>
      <c r="Q113" s="22"/>
      <c r="R113" s="22"/>
      <c r="S113" s="22"/>
      <c r="T113" s="23"/>
      <c r="U113" s="22"/>
      <c r="V113" s="22"/>
    </row>
    <row r="114" spans="1:22" ht="45" customHeight="1">
      <c r="A114" s="175" t="s">
        <v>443</v>
      </c>
      <c r="B114" s="176"/>
      <c r="C114" s="176"/>
      <c r="D114" s="176"/>
      <c r="E114" s="176"/>
      <c r="F114" s="176"/>
      <c r="G114" s="176"/>
      <c r="H114" s="176"/>
      <c r="I114" s="176"/>
      <c r="J114" s="176"/>
      <c r="K114" s="148"/>
      <c r="L114" s="175" t="s">
        <v>443</v>
      </c>
      <c r="M114" s="176"/>
      <c r="N114" s="176"/>
      <c r="O114" s="176"/>
      <c r="P114" s="176"/>
      <c r="Q114" s="176"/>
      <c r="R114" s="176"/>
      <c r="S114" s="176"/>
      <c r="T114" s="176"/>
      <c r="U114" s="176"/>
      <c r="V114" s="22"/>
    </row>
    <row r="115" spans="1:22" ht="25.5">
      <c r="A115" s="155" t="s">
        <v>292</v>
      </c>
      <c r="B115" s="22">
        <v>23.8</v>
      </c>
      <c r="C115" s="22">
        <v>18.9</v>
      </c>
      <c r="D115" s="22">
        <v>14.5</v>
      </c>
      <c r="E115" s="22">
        <v>17</v>
      </c>
      <c r="F115" s="22">
        <v>23.9</v>
      </c>
      <c r="G115" s="22">
        <v>15.4</v>
      </c>
      <c r="H115" s="22">
        <v>16.7</v>
      </c>
      <c r="I115" s="25">
        <v>12.6</v>
      </c>
      <c r="J115" s="22">
        <v>32</v>
      </c>
      <c r="K115" s="148"/>
      <c r="L115" s="23"/>
      <c r="M115" s="23"/>
      <c r="N115" s="22"/>
      <c r="O115" s="22"/>
      <c r="P115" s="23"/>
      <c r="Q115" s="22"/>
      <c r="R115" s="22"/>
      <c r="S115" s="22"/>
      <c r="T115" s="23"/>
      <c r="U115" s="22"/>
      <c r="V115" s="22"/>
    </row>
    <row r="116" spans="1:22" ht="12.75">
      <c r="A116" s="157" t="s">
        <v>286</v>
      </c>
      <c r="B116" s="22">
        <v>0.7</v>
      </c>
      <c r="C116" s="22">
        <v>0.4</v>
      </c>
      <c r="D116" s="22">
        <v>0.4</v>
      </c>
      <c r="E116" s="22">
        <v>0.9</v>
      </c>
      <c r="F116" s="22">
        <v>0.7</v>
      </c>
      <c r="G116" s="22">
        <v>0.7</v>
      </c>
      <c r="H116" s="22">
        <v>0.3</v>
      </c>
      <c r="I116" s="25">
        <v>0.8</v>
      </c>
      <c r="J116" s="22">
        <v>0.5</v>
      </c>
      <c r="K116" s="148"/>
      <c r="L116" s="23"/>
      <c r="M116" s="23"/>
      <c r="N116" s="22"/>
      <c r="O116" s="22"/>
      <c r="P116" s="23"/>
      <c r="Q116" s="22"/>
      <c r="R116" s="22"/>
      <c r="S116" s="22"/>
      <c r="T116" s="23"/>
      <c r="U116" s="22"/>
      <c r="V116" s="22"/>
    </row>
    <row r="117" spans="1:22" ht="12.75">
      <c r="A117" s="22"/>
      <c r="B117" s="22"/>
      <c r="C117" s="22"/>
      <c r="D117" s="22"/>
      <c r="E117" s="22"/>
      <c r="F117" s="22"/>
      <c r="G117" s="22"/>
      <c r="H117" s="22"/>
      <c r="I117" s="25"/>
      <c r="J117" s="22"/>
      <c r="K117" s="148"/>
      <c r="L117" s="23"/>
      <c r="M117" s="23"/>
      <c r="N117" s="22"/>
      <c r="O117" s="22"/>
      <c r="P117" s="23"/>
      <c r="Q117" s="22"/>
      <c r="R117" s="22"/>
      <c r="S117" s="22"/>
      <c r="T117" s="23"/>
      <c r="U117" s="22"/>
      <c r="V117" s="22"/>
    </row>
    <row r="118" spans="1:22" ht="12.75">
      <c r="A118" s="157" t="s">
        <v>444</v>
      </c>
      <c r="B118" s="151">
        <v>9.8</v>
      </c>
      <c r="C118" s="151">
        <v>7.6</v>
      </c>
      <c r="D118" s="151">
        <v>5.5</v>
      </c>
      <c r="E118" s="151">
        <v>6.7</v>
      </c>
      <c r="F118" s="151">
        <v>9.5</v>
      </c>
      <c r="G118" s="151">
        <v>5.6</v>
      </c>
      <c r="H118" s="151">
        <v>6</v>
      </c>
      <c r="I118" s="151">
        <v>4.9</v>
      </c>
      <c r="J118" s="151">
        <v>15.7</v>
      </c>
      <c r="K118" s="148"/>
      <c r="L118" s="23"/>
      <c r="M118" s="23"/>
      <c r="N118" s="22"/>
      <c r="O118" s="22"/>
      <c r="P118" s="23"/>
      <c r="Q118" s="22"/>
      <c r="R118" s="22"/>
      <c r="S118" s="22"/>
      <c r="T118" s="23"/>
      <c r="U118" s="22"/>
      <c r="V118" s="22"/>
    </row>
    <row r="119" spans="1:22" ht="12.75">
      <c r="A119" s="157" t="s">
        <v>286</v>
      </c>
      <c r="B119" s="150">
        <v>0.1</v>
      </c>
      <c r="C119" s="150">
        <v>0</v>
      </c>
      <c r="D119" s="150">
        <v>0.1</v>
      </c>
      <c r="E119" s="150">
        <v>0</v>
      </c>
      <c r="F119" s="150">
        <v>0</v>
      </c>
      <c r="G119" s="150">
        <v>0</v>
      </c>
      <c r="H119" s="150">
        <v>0</v>
      </c>
      <c r="I119" s="150">
        <v>0.1</v>
      </c>
      <c r="J119" s="156">
        <v>0.1</v>
      </c>
      <c r="K119" s="148"/>
      <c r="L119" s="23"/>
      <c r="M119" s="23"/>
      <c r="N119" s="22"/>
      <c r="O119" s="22"/>
      <c r="P119" s="23"/>
      <c r="Q119" s="22"/>
      <c r="R119" s="22"/>
      <c r="S119" s="22"/>
      <c r="T119" s="23"/>
      <c r="U119" s="22"/>
      <c r="V119" s="22"/>
    </row>
    <row r="120" spans="1:22" ht="12.75">
      <c r="A120" s="22"/>
      <c r="B120" s="22"/>
      <c r="C120" s="22"/>
      <c r="D120" s="22"/>
      <c r="E120" s="22"/>
      <c r="F120" s="22"/>
      <c r="G120" s="22"/>
      <c r="H120" s="22"/>
      <c r="I120" s="25"/>
      <c r="J120" s="22"/>
      <c r="K120" s="148"/>
      <c r="L120" s="23"/>
      <c r="M120" s="23"/>
      <c r="N120" s="22"/>
      <c r="O120" s="22"/>
      <c r="P120" s="23"/>
      <c r="Q120" s="22"/>
      <c r="R120" s="22"/>
      <c r="S120" s="22"/>
      <c r="T120" s="23"/>
      <c r="U120" s="22"/>
      <c r="V120" s="22"/>
    </row>
    <row r="121" spans="1:22" ht="12.75">
      <c r="A121" s="107" t="s">
        <v>287</v>
      </c>
      <c r="B121" s="150">
        <v>67.4</v>
      </c>
      <c r="C121" s="150">
        <v>67.8</v>
      </c>
      <c r="D121" s="150">
        <v>68.1</v>
      </c>
      <c r="E121" s="150">
        <v>66.5</v>
      </c>
      <c r="F121" s="150">
        <v>66.7</v>
      </c>
      <c r="G121" s="150">
        <v>70.8</v>
      </c>
      <c r="H121" s="150">
        <v>68.3</v>
      </c>
      <c r="I121" s="150">
        <v>65.7</v>
      </c>
      <c r="J121" s="156">
        <v>53.8</v>
      </c>
      <c r="K121" s="148"/>
      <c r="L121" s="23"/>
      <c r="M121" s="23"/>
      <c r="N121" s="22"/>
      <c r="O121" s="22"/>
      <c r="P121" s="23"/>
      <c r="Q121" s="22"/>
      <c r="R121" s="22"/>
      <c r="S121" s="22"/>
      <c r="T121" s="23"/>
      <c r="U121" s="22"/>
      <c r="V121" s="22"/>
    </row>
    <row r="122" spans="1:22" ht="14.25">
      <c r="A122" s="154" t="s">
        <v>288</v>
      </c>
      <c r="B122" s="150">
        <v>0.9</v>
      </c>
      <c r="C122" s="150">
        <v>0.3</v>
      </c>
      <c r="D122" s="150">
        <v>0.1</v>
      </c>
      <c r="E122" s="150">
        <v>0.1</v>
      </c>
      <c r="F122" s="150">
        <v>0.2</v>
      </c>
      <c r="G122" s="150">
        <v>2.3</v>
      </c>
      <c r="H122" s="150">
        <v>0.4</v>
      </c>
      <c r="I122" s="150">
        <v>0.3</v>
      </c>
      <c r="J122" s="156">
        <v>0.8</v>
      </c>
      <c r="K122" s="148"/>
      <c r="L122" s="23"/>
      <c r="M122" s="23"/>
      <c r="N122" s="22"/>
      <c r="O122" s="22"/>
      <c r="P122" s="23"/>
      <c r="Q122" s="22"/>
      <c r="R122" s="22"/>
      <c r="S122" s="22"/>
      <c r="T122" s="23"/>
      <c r="U122" s="22"/>
      <c r="V122" s="22"/>
    </row>
    <row r="123" spans="1:22" ht="12.75">
      <c r="A123" s="107" t="s">
        <v>289</v>
      </c>
      <c r="B123" s="151">
        <v>-11.6</v>
      </c>
      <c r="C123" s="151">
        <v>-12.4</v>
      </c>
      <c r="D123" s="151">
        <v>-10.3</v>
      </c>
      <c r="E123" s="151">
        <v>-8.099999999999994</v>
      </c>
      <c r="F123" s="151">
        <v>-12.5</v>
      </c>
      <c r="G123" s="151">
        <v>-16.2</v>
      </c>
      <c r="H123" s="151">
        <v>-14.4</v>
      </c>
      <c r="I123" s="151">
        <v>-10.8</v>
      </c>
      <c r="J123" s="151">
        <v>-27.9</v>
      </c>
      <c r="K123" s="148"/>
      <c r="L123" s="23"/>
      <c r="M123" s="23"/>
      <c r="N123" s="22"/>
      <c r="O123" s="22"/>
      <c r="P123" s="23"/>
      <c r="Q123" s="22"/>
      <c r="R123" s="22"/>
      <c r="S123" s="22"/>
      <c r="T123" s="23"/>
      <c r="U123" s="22"/>
      <c r="V123" s="22"/>
    </row>
    <row r="124" spans="1:22" ht="47.25">
      <c r="A124" s="107" t="s">
        <v>147</v>
      </c>
      <c r="B124" s="148" t="s">
        <v>278</v>
      </c>
      <c r="C124" s="148" t="s">
        <v>279</v>
      </c>
      <c r="D124" s="148" t="s">
        <v>280</v>
      </c>
      <c r="E124" s="148" t="s">
        <v>298</v>
      </c>
      <c r="F124" s="148" t="s">
        <v>281</v>
      </c>
      <c r="G124" s="148" t="s">
        <v>282</v>
      </c>
      <c r="H124" s="148" t="s">
        <v>283</v>
      </c>
      <c r="I124" s="148" t="s">
        <v>284</v>
      </c>
      <c r="J124" s="46" t="s">
        <v>612</v>
      </c>
      <c r="K124" s="60" t="s">
        <v>613</v>
      </c>
      <c r="L124" s="60" t="s">
        <v>614</v>
      </c>
      <c r="M124" s="60" t="s">
        <v>615</v>
      </c>
      <c r="N124" s="60" t="s">
        <v>616</v>
      </c>
      <c r="O124" s="60" t="s">
        <v>617</v>
      </c>
      <c r="P124" s="149" t="s">
        <v>268</v>
      </c>
      <c r="Q124" s="149" t="s">
        <v>186</v>
      </c>
      <c r="R124" s="149" t="s">
        <v>269</v>
      </c>
      <c r="S124" s="149" t="s">
        <v>271</v>
      </c>
      <c r="T124" s="149" t="s">
        <v>267</v>
      </c>
      <c r="U124" s="149" t="s">
        <v>270</v>
      </c>
      <c r="V124" s="22"/>
    </row>
    <row r="125" spans="1:22" ht="12.75">
      <c r="A125" s="107" t="s">
        <v>285</v>
      </c>
      <c r="B125" s="148">
        <v>66</v>
      </c>
      <c r="C125" s="148">
        <v>68</v>
      </c>
      <c r="D125" s="148">
        <v>70</v>
      </c>
      <c r="E125" s="148">
        <v>67</v>
      </c>
      <c r="F125" s="148">
        <v>66</v>
      </c>
      <c r="G125" s="148">
        <v>70</v>
      </c>
      <c r="H125" s="148">
        <v>69.5</v>
      </c>
      <c r="I125" s="148">
        <v>67</v>
      </c>
      <c r="J125" s="148">
        <v>0</v>
      </c>
      <c r="K125" s="148"/>
      <c r="L125" s="23"/>
      <c r="M125" s="23"/>
      <c r="N125" s="22"/>
      <c r="O125" s="22"/>
      <c r="P125" s="23"/>
      <c r="Q125" s="22"/>
      <c r="R125" s="22"/>
      <c r="S125" s="22"/>
      <c r="T125" s="23"/>
      <c r="U125" s="22"/>
      <c r="V125" s="22"/>
    </row>
    <row r="126" spans="1:22" ht="15" customHeight="1">
      <c r="A126" s="175" t="s">
        <v>602</v>
      </c>
      <c r="B126" s="176"/>
      <c r="C126" s="176"/>
      <c r="D126" s="176"/>
      <c r="E126" s="176"/>
      <c r="F126" s="176"/>
      <c r="G126" s="176"/>
      <c r="H126" s="176"/>
      <c r="I126" s="176"/>
      <c r="J126" s="176"/>
      <c r="K126" s="148"/>
      <c r="L126" s="182" t="s">
        <v>602</v>
      </c>
      <c r="M126" s="183"/>
      <c r="N126" s="183"/>
      <c r="O126" s="183"/>
      <c r="P126" s="183"/>
      <c r="Q126" s="183"/>
      <c r="R126" s="183"/>
      <c r="S126" s="183"/>
      <c r="T126" s="183"/>
      <c r="U126" s="183"/>
      <c r="V126" s="184"/>
    </row>
    <row r="127" spans="1:22" ht="25.5">
      <c r="A127" s="155" t="s">
        <v>292</v>
      </c>
      <c r="B127" s="25">
        <v>12.5</v>
      </c>
      <c r="C127" s="25">
        <v>8.5</v>
      </c>
      <c r="D127" s="25">
        <v>5.8</v>
      </c>
      <c r="E127" s="25">
        <v>7.9</v>
      </c>
      <c r="F127" s="25">
        <v>14.8</v>
      </c>
      <c r="G127" s="25">
        <v>6.4</v>
      </c>
      <c r="H127" s="25"/>
      <c r="I127" s="25">
        <v>5.5</v>
      </c>
      <c r="J127" s="25">
        <v>0.4</v>
      </c>
      <c r="K127" s="148">
        <v>2.5</v>
      </c>
      <c r="L127" s="148">
        <v>9.7</v>
      </c>
      <c r="M127" s="148">
        <v>8.6</v>
      </c>
      <c r="N127" s="25">
        <v>4.4</v>
      </c>
      <c r="O127" s="25">
        <v>5.5</v>
      </c>
      <c r="P127" s="148">
        <v>7.7</v>
      </c>
      <c r="Q127" s="25">
        <v>22.4</v>
      </c>
      <c r="R127" s="25">
        <v>3.5</v>
      </c>
      <c r="S127" s="25">
        <v>6.1</v>
      </c>
      <c r="T127" s="148">
        <v>15.7</v>
      </c>
      <c r="U127" s="22"/>
      <c r="V127" s="22"/>
    </row>
    <row r="128" spans="1:22" ht="12.75">
      <c r="A128" s="157" t="s">
        <v>286</v>
      </c>
      <c r="B128" s="25">
        <v>0.4</v>
      </c>
      <c r="C128" s="25">
        <v>0.2</v>
      </c>
      <c r="D128" s="25">
        <v>0.4</v>
      </c>
      <c r="E128" s="25">
        <v>0.6</v>
      </c>
      <c r="F128" s="25">
        <v>1.1</v>
      </c>
      <c r="G128" s="25">
        <v>0.7</v>
      </c>
      <c r="H128" s="25"/>
      <c r="I128" s="25">
        <v>0.2</v>
      </c>
      <c r="J128" s="25">
        <v>0.4</v>
      </c>
      <c r="K128" s="148">
        <v>0.3</v>
      </c>
      <c r="L128" s="148">
        <v>0.3</v>
      </c>
      <c r="M128" s="148">
        <v>0.8</v>
      </c>
      <c r="N128" s="25">
        <v>0.3</v>
      </c>
      <c r="O128" s="25">
        <v>0.4</v>
      </c>
      <c r="P128" s="148">
        <v>0.1</v>
      </c>
      <c r="Q128" s="25">
        <v>0.1</v>
      </c>
      <c r="R128" s="25">
        <v>1.1</v>
      </c>
      <c r="S128" s="25">
        <v>0.6</v>
      </c>
      <c r="T128" s="148">
        <v>0.4</v>
      </c>
      <c r="U128" s="22"/>
      <c r="V128" s="22"/>
    </row>
    <row r="129" spans="1:22" ht="6.75" customHeight="1">
      <c r="A129" s="157"/>
      <c r="B129" s="25"/>
      <c r="C129" s="25"/>
      <c r="D129" s="25"/>
      <c r="E129" s="25"/>
      <c r="F129" s="25"/>
      <c r="G129" s="25"/>
      <c r="H129" s="25"/>
      <c r="I129" s="25"/>
      <c r="J129" s="25"/>
      <c r="K129" s="148"/>
      <c r="L129" s="148"/>
      <c r="M129" s="148"/>
      <c r="N129" s="25"/>
      <c r="O129" s="25"/>
      <c r="P129" s="148"/>
      <c r="Q129" s="25"/>
      <c r="R129" s="25"/>
      <c r="S129" s="25"/>
      <c r="T129" s="148"/>
      <c r="U129" s="22"/>
      <c r="V129" s="22"/>
    </row>
    <row r="130" spans="1:22" ht="25.5">
      <c r="A130" s="158" t="s">
        <v>293</v>
      </c>
      <c r="B130" s="25">
        <v>6.2</v>
      </c>
      <c r="C130" s="25">
        <v>4.4</v>
      </c>
      <c r="D130" s="25">
        <v>3</v>
      </c>
      <c r="E130" s="25">
        <v>3.7</v>
      </c>
      <c r="F130" s="25">
        <v>6.1</v>
      </c>
      <c r="G130" s="25">
        <v>3.1</v>
      </c>
      <c r="H130" s="25"/>
      <c r="I130" s="25">
        <v>2.7</v>
      </c>
      <c r="J130" s="25">
        <v>-1.4</v>
      </c>
      <c r="K130" s="148">
        <v>-0.8</v>
      </c>
      <c r="L130" s="148">
        <v>4</v>
      </c>
      <c r="M130" s="148">
        <v>3.7</v>
      </c>
      <c r="N130" s="25">
        <v>0.7</v>
      </c>
      <c r="O130" s="25">
        <v>1.2</v>
      </c>
      <c r="P130" s="148">
        <v>4.1</v>
      </c>
      <c r="Q130" s="25">
        <v>11.8</v>
      </c>
      <c r="R130" s="25">
        <v>0.5</v>
      </c>
      <c r="S130" s="25">
        <v>2.8</v>
      </c>
      <c r="T130" s="148">
        <v>8.8</v>
      </c>
      <c r="U130" s="22"/>
      <c r="V130" s="22"/>
    </row>
    <row r="131" spans="1:22" ht="12.75">
      <c r="A131" s="157" t="s">
        <v>286</v>
      </c>
      <c r="B131" s="25">
        <v>0</v>
      </c>
      <c r="C131" s="25">
        <v>0</v>
      </c>
      <c r="D131" s="25">
        <v>0</v>
      </c>
      <c r="E131" s="25">
        <v>0</v>
      </c>
      <c r="F131" s="25">
        <v>0.1</v>
      </c>
      <c r="G131" s="25">
        <v>0</v>
      </c>
      <c r="H131" s="25"/>
      <c r="I131" s="25">
        <v>0</v>
      </c>
      <c r="J131" s="25">
        <v>0.2</v>
      </c>
      <c r="K131" s="148">
        <v>0.1</v>
      </c>
      <c r="L131" s="148">
        <v>0.1</v>
      </c>
      <c r="M131" s="148">
        <v>0.2</v>
      </c>
      <c r="N131" s="25">
        <v>0</v>
      </c>
      <c r="O131" s="25">
        <v>0.1</v>
      </c>
      <c r="P131" s="148">
        <v>0.1</v>
      </c>
      <c r="Q131" s="25">
        <v>0.1</v>
      </c>
      <c r="R131" s="25">
        <v>0.1</v>
      </c>
      <c r="S131" s="25">
        <v>0.2</v>
      </c>
      <c r="T131" s="148">
        <v>0.3</v>
      </c>
      <c r="U131" s="22"/>
      <c r="V131" s="22"/>
    </row>
    <row r="132" spans="1:22" ht="6.75" customHeight="1">
      <c r="A132" s="22"/>
      <c r="B132" s="22"/>
      <c r="C132" s="22"/>
      <c r="D132" s="22"/>
      <c r="E132" s="22"/>
      <c r="F132" s="22"/>
      <c r="G132" s="22"/>
      <c r="H132" s="22"/>
      <c r="I132" s="25"/>
      <c r="J132" s="22"/>
      <c r="K132" s="148"/>
      <c r="L132" s="23"/>
      <c r="M132" s="23"/>
      <c r="N132" s="22"/>
      <c r="O132" s="22"/>
      <c r="P132" s="23"/>
      <c r="Q132" s="22"/>
      <c r="R132" s="22"/>
      <c r="S132" s="22"/>
      <c r="T132" s="23"/>
      <c r="U132" s="22"/>
      <c r="V132" s="22"/>
    </row>
    <row r="133" spans="1:22" ht="38.25">
      <c r="A133" s="160" t="s">
        <v>290</v>
      </c>
      <c r="B133" s="25">
        <v>1.3</v>
      </c>
      <c r="C133" s="25">
        <v>1.5</v>
      </c>
      <c r="D133" s="25">
        <v>1.4</v>
      </c>
      <c r="E133" s="25">
        <v>0.7</v>
      </c>
      <c r="F133" s="25">
        <v>2.1</v>
      </c>
      <c r="G133" s="25">
        <v>2.6</v>
      </c>
      <c r="H133" s="22"/>
      <c r="I133" s="25">
        <v>0</v>
      </c>
      <c r="J133" s="25">
        <v>-18</v>
      </c>
      <c r="K133" s="148">
        <v>-16.8</v>
      </c>
      <c r="L133" s="23">
        <v>-12.3</v>
      </c>
      <c r="M133" s="23">
        <v>-16.1</v>
      </c>
      <c r="N133" s="25">
        <v>-16.1</v>
      </c>
      <c r="O133" s="25">
        <v>-15.4</v>
      </c>
      <c r="P133" s="23">
        <v>-0.3</v>
      </c>
      <c r="Q133" s="25">
        <v>-8.6</v>
      </c>
      <c r="R133" s="25">
        <v>-18</v>
      </c>
      <c r="S133" s="25">
        <v>-14.5</v>
      </c>
      <c r="T133" s="23">
        <v>-3.2</v>
      </c>
      <c r="U133" s="22"/>
      <c r="V133" s="22"/>
    </row>
    <row r="134" spans="1:22" ht="12.75">
      <c r="A134" s="161" t="s">
        <v>286</v>
      </c>
      <c r="B134" s="25">
        <v>0.4</v>
      </c>
      <c r="C134" s="25">
        <v>0.2</v>
      </c>
      <c r="D134" s="25">
        <v>0.2</v>
      </c>
      <c r="E134" s="25">
        <v>0.8</v>
      </c>
      <c r="F134" s="25">
        <v>0.8</v>
      </c>
      <c r="G134" s="25">
        <v>0.8</v>
      </c>
      <c r="H134" s="22"/>
      <c r="I134" s="25">
        <v>0.1</v>
      </c>
      <c r="J134" s="25">
        <v>0.6</v>
      </c>
      <c r="K134" s="148">
        <v>0.5</v>
      </c>
      <c r="L134" s="23">
        <v>0.4</v>
      </c>
      <c r="M134" s="23">
        <v>0.6</v>
      </c>
      <c r="N134" s="25">
        <v>1.4</v>
      </c>
      <c r="O134" s="25">
        <v>0.2</v>
      </c>
      <c r="P134" s="23">
        <v>0.3</v>
      </c>
      <c r="Q134" s="25">
        <v>0.2</v>
      </c>
      <c r="R134" s="25">
        <v>0.9</v>
      </c>
      <c r="S134" s="25">
        <v>0.6</v>
      </c>
      <c r="T134" s="23">
        <v>0.6</v>
      </c>
      <c r="U134" s="22"/>
      <c r="V134" s="22"/>
    </row>
    <row r="135" spans="1:22" ht="6" customHeight="1">
      <c r="A135" s="153"/>
      <c r="B135" s="22"/>
      <c r="C135" s="22"/>
      <c r="D135" s="22"/>
      <c r="E135" s="22"/>
      <c r="F135" s="22"/>
      <c r="G135" s="22"/>
      <c r="H135" s="22"/>
      <c r="I135" s="25"/>
      <c r="J135" s="22"/>
      <c r="K135" s="148"/>
      <c r="L135" s="23"/>
      <c r="M135" s="23"/>
      <c r="N135" s="22"/>
      <c r="O135" s="22"/>
      <c r="P135" s="23"/>
      <c r="Q135" s="22"/>
      <c r="R135" s="22"/>
      <c r="S135" s="22"/>
      <c r="T135" s="23"/>
      <c r="U135" s="22"/>
      <c r="V135" s="22"/>
    </row>
    <row r="136" spans="1:22" ht="38.25">
      <c r="A136" s="160" t="s">
        <v>291</v>
      </c>
      <c r="B136" s="25">
        <v>0.5</v>
      </c>
      <c r="C136" s="25">
        <v>0.4</v>
      </c>
      <c r="D136" s="25">
        <v>0.5</v>
      </c>
      <c r="E136" s="25">
        <v>0.1</v>
      </c>
      <c r="F136" s="25">
        <v>0.5</v>
      </c>
      <c r="G136" s="25">
        <v>0.8</v>
      </c>
      <c r="H136" s="22"/>
      <c r="I136" s="25">
        <v>-0.1</v>
      </c>
      <c r="J136" s="25">
        <v>-12.8</v>
      </c>
      <c r="K136" s="148">
        <v>-12.5</v>
      </c>
      <c r="L136" s="23">
        <v>-10</v>
      </c>
      <c r="M136" s="23">
        <v>-12.7</v>
      </c>
      <c r="N136" s="25">
        <v>-11.3</v>
      </c>
      <c r="O136" s="25">
        <v>-11.1</v>
      </c>
      <c r="P136" s="23">
        <v>-0.5</v>
      </c>
      <c r="Q136" s="25">
        <v>-8.5</v>
      </c>
      <c r="R136" s="25">
        <v>-13.6</v>
      </c>
      <c r="S136" s="25">
        <v>-9.2</v>
      </c>
      <c r="T136" s="23">
        <v>-2.3</v>
      </c>
      <c r="U136" s="22"/>
      <c r="V136" s="22"/>
    </row>
    <row r="137" spans="1:22" ht="12.75">
      <c r="A137" s="161" t="s">
        <v>286</v>
      </c>
      <c r="B137" s="25">
        <v>0</v>
      </c>
      <c r="C137" s="25">
        <v>0</v>
      </c>
      <c r="D137" s="25">
        <v>0</v>
      </c>
      <c r="E137" s="25">
        <v>0</v>
      </c>
      <c r="F137" s="25">
        <v>0.1</v>
      </c>
      <c r="G137" s="25">
        <v>0</v>
      </c>
      <c r="H137" s="22"/>
      <c r="I137" s="25">
        <v>0</v>
      </c>
      <c r="J137" s="25">
        <v>0.1</v>
      </c>
      <c r="K137" s="148">
        <v>0</v>
      </c>
      <c r="L137" s="23">
        <v>0.1</v>
      </c>
      <c r="M137" s="23">
        <v>0.1</v>
      </c>
      <c r="N137" s="25">
        <v>0</v>
      </c>
      <c r="O137" s="25">
        <v>0</v>
      </c>
      <c r="P137" s="23">
        <v>0</v>
      </c>
      <c r="Q137" s="25">
        <v>0.1</v>
      </c>
      <c r="R137" s="25">
        <v>0.1</v>
      </c>
      <c r="S137" s="25">
        <v>0.2</v>
      </c>
      <c r="T137" s="23">
        <v>0.2</v>
      </c>
      <c r="U137" s="22"/>
      <c r="V137" s="22"/>
    </row>
    <row r="138" spans="1:22" ht="6" customHeight="1">
      <c r="A138" s="153"/>
      <c r="B138" s="22"/>
      <c r="C138" s="22"/>
      <c r="D138" s="22"/>
      <c r="E138" s="22"/>
      <c r="F138" s="22"/>
      <c r="G138" s="22"/>
      <c r="H138" s="22"/>
      <c r="I138" s="25"/>
      <c r="J138" s="22"/>
      <c r="K138" s="148"/>
      <c r="L138" s="23"/>
      <c r="M138" s="23"/>
      <c r="N138" s="22"/>
      <c r="O138" s="22"/>
      <c r="P138" s="23"/>
      <c r="Q138" s="22"/>
      <c r="R138" s="22"/>
      <c r="S138" s="22"/>
      <c r="T138" s="23"/>
      <c r="U138" s="22"/>
      <c r="V138" s="22"/>
    </row>
    <row r="139" spans="1:22" ht="12.75">
      <c r="A139" s="107" t="s">
        <v>287</v>
      </c>
      <c r="B139" s="159">
        <v>69.82</v>
      </c>
      <c r="C139" s="159">
        <v>71.57</v>
      </c>
      <c r="D139" s="159">
        <v>71.56</v>
      </c>
      <c r="E139" s="159">
        <v>66.16</v>
      </c>
      <c r="F139" s="159">
        <v>68.01</v>
      </c>
      <c r="G139" s="159">
        <v>76.16</v>
      </c>
      <c r="H139" s="159"/>
      <c r="I139" s="159">
        <v>66.85</v>
      </c>
      <c r="J139" s="159">
        <v>73.6</v>
      </c>
      <c r="K139" s="151">
        <v>69.99</v>
      </c>
      <c r="L139" s="151">
        <v>66.35</v>
      </c>
      <c r="M139" s="151">
        <v>55.64</v>
      </c>
      <c r="N139" s="159">
        <v>72.36</v>
      </c>
      <c r="O139" s="159">
        <v>71.52</v>
      </c>
      <c r="P139" s="151">
        <v>69.51</v>
      </c>
      <c r="Q139" s="159">
        <v>58.32</v>
      </c>
      <c r="R139" s="159">
        <v>66.72</v>
      </c>
      <c r="S139" s="159">
        <v>60.68</v>
      </c>
      <c r="T139" s="151">
        <v>67.07</v>
      </c>
      <c r="U139" s="22"/>
      <c r="V139" s="22"/>
    </row>
    <row r="140" spans="1:22" ht="14.25">
      <c r="A140" s="154" t="s">
        <v>288</v>
      </c>
      <c r="B140" s="159">
        <v>0.31198290551917346</v>
      </c>
      <c r="C140" s="159">
        <v>0.4522781838138752</v>
      </c>
      <c r="D140" s="159">
        <v>0.23664319132398706</v>
      </c>
      <c r="E140" s="159">
        <v>4.738072744622302</v>
      </c>
      <c r="F140" s="159">
        <v>0.18529256146249615</v>
      </c>
      <c r="G140" s="159">
        <v>0.4195235392703268</v>
      </c>
      <c r="H140" s="159"/>
      <c r="I140" s="159">
        <v>0.17795130420052283</v>
      </c>
      <c r="J140" s="159">
        <v>0.408248290463863</v>
      </c>
      <c r="K140" s="151">
        <v>0.25144029554194763</v>
      </c>
      <c r="L140" s="151">
        <v>0.29533408577847947</v>
      </c>
      <c r="M140" s="151">
        <v>0.2011080417199783</v>
      </c>
      <c r="N140" s="159">
        <v>0.3204163957505214</v>
      </c>
      <c r="O140" s="159">
        <v>0.740570350772292</v>
      </c>
      <c r="P140" s="151">
        <v>0.09944289260116966</v>
      </c>
      <c r="Q140" s="159">
        <v>0.30477678535154007</v>
      </c>
      <c r="R140" s="159">
        <v>0.49844201713351527</v>
      </c>
      <c r="S140" s="159">
        <v>0.2936362072721855</v>
      </c>
      <c r="T140" s="151">
        <v>0.44234225060254906</v>
      </c>
      <c r="U140" s="22"/>
      <c r="V140" s="22"/>
    </row>
    <row r="141" spans="1:22" ht="12.75">
      <c r="A141" s="107" t="s">
        <v>289</v>
      </c>
      <c r="B141" s="159">
        <f aca="true" t="shared" si="12" ref="B141:G141">B139-B5</f>
        <v>-9.63333333333334</v>
      </c>
      <c r="C141" s="159">
        <f t="shared" si="12"/>
        <v>-8.296666666666667</v>
      </c>
      <c r="D141" s="159">
        <f t="shared" si="12"/>
        <v>-8.433333333333337</v>
      </c>
      <c r="E141" s="159">
        <f t="shared" si="12"/>
        <v>-9.400000000000006</v>
      </c>
      <c r="F141" s="159">
        <f t="shared" si="12"/>
        <v>-11.196666666666673</v>
      </c>
      <c r="G141" s="159">
        <f t="shared" si="12"/>
        <v>-10.568571428571417</v>
      </c>
      <c r="H141" s="159"/>
      <c r="I141" s="159">
        <f aca="true" t="shared" si="13" ref="I141:T141">I139-I5</f>
        <v>-8.41000000000001</v>
      </c>
      <c r="J141" s="159">
        <f t="shared" si="13"/>
        <v>-7.413333333333327</v>
      </c>
      <c r="K141" s="159">
        <f t="shared" si="13"/>
        <v>-7.696666666666658</v>
      </c>
      <c r="L141" s="159">
        <f t="shared" si="13"/>
        <v>-8.969999999999999</v>
      </c>
      <c r="M141" s="159">
        <f t="shared" si="13"/>
        <v>-15.566666666666677</v>
      </c>
      <c r="N141" s="159">
        <f t="shared" si="13"/>
        <v>-7.826666666666668</v>
      </c>
      <c r="O141" s="159">
        <f t="shared" si="13"/>
        <v>-8.460000000000008</v>
      </c>
      <c r="P141" s="159">
        <f t="shared" si="13"/>
        <v>-8.809999999999988</v>
      </c>
      <c r="Q141" s="159">
        <f t="shared" si="13"/>
        <v>-22.51333333333333</v>
      </c>
      <c r="R141" s="159">
        <f t="shared" si="13"/>
        <v>-1.3266666666666822</v>
      </c>
      <c r="S141" s="159">
        <f t="shared" si="13"/>
        <v>-20.95333333333334</v>
      </c>
      <c r="T141" s="159">
        <f t="shared" si="13"/>
        <v>-8.783333333333331</v>
      </c>
      <c r="U141" s="22"/>
      <c r="V141" s="22"/>
    </row>
    <row r="142" spans="1:22" ht="8.25" customHeight="1">
      <c r="A142" s="107"/>
      <c r="B142" s="22"/>
      <c r="C142" s="22"/>
      <c r="D142" s="22"/>
      <c r="E142" s="22"/>
      <c r="F142" s="22"/>
      <c r="G142" s="22"/>
      <c r="H142" s="22"/>
      <c r="I142" s="25"/>
      <c r="J142" s="22"/>
      <c r="K142" s="148"/>
      <c r="L142" s="23"/>
      <c r="M142" s="23"/>
      <c r="N142" s="22"/>
      <c r="O142" s="22"/>
      <c r="P142" s="23"/>
      <c r="Q142" s="22"/>
      <c r="R142" s="22"/>
      <c r="S142" s="22"/>
      <c r="T142" s="23"/>
      <c r="U142" s="22"/>
      <c r="V142" s="22"/>
    </row>
    <row r="143" spans="1:22" ht="38.25">
      <c r="A143" s="154" t="s">
        <v>458</v>
      </c>
      <c r="B143" s="159">
        <v>75.26</v>
      </c>
      <c r="C143" s="159">
        <v>77.89</v>
      </c>
      <c r="D143" s="159">
        <v>76.65714285714286</v>
      </c>
      <c r="E143" s="159">
        <v>74.78</v>
      </c>
      <c r="F143" s="159">
        <v>75.07</v>
      </c>
      <c r="G143" s="159">
        <v>81.61</v>
      </c>
      <c r="H143" s="159"/>
      <c r="I143" s="159">
        <v>75.65</v>
      </c>
      <c r="J143" s="159">
        <v>94.15</v>
      </c>
      <c r="K143" s="151">
        <v>94.46</v>
      </c>
      <c r="L143" s="151">
        <v>88.11</v>
      </c>
      <c r="M143" s="151">
        <v>83.14</v>
      </c>
      <c r="N143" s="159">
        <v>96.26</v>
      </c>
      <c r="O143" s="159">
        <v>95.93</v>
      </c>
      <c r="P143" s="151">
        <v>76.22</v>
      </c>
      <c r="Q143" s="159">
        <v>74.5</v>
      </c>
      <c r="R143" s="159">
        <v>81.99</v>
      </c>
      <c r="S143" s="159">
        <v>87.92</v>
      </c>
      <c r="T143" s="151">
        <v>76</v>
      </c>
      <c r="U143" s="22"/>
      <c r="V143" s="22"/>
    </row>
    <row r="144" spans="1:22" ht="14.25">
      <c r="A144" s="154" t="s">
        <v>288</v>
      </c>
      <c r="B144" s="159">
        <v>0.20110804171997906</v>
      </c>
      <c r="C144" s="159">
        <v>0.23309511649396258</v>
      </c>
      <c r="D144" s="159">
        <v>0.28199966227529405</v>
      </c>
      <c r="E144" s="159">
        <v>0.2097617696340306</v>
      </c>
      <c r="F144" s="159">
        <v>0.3267686915475262</v>
      </c>
      <c r="G144" s="159">
        <v>0.47480990347785973</v>
      </c>
      <c r="H144" s="159"/>
      <c r="I144" s="159">
        <v>0.2718251071716655</v>
      </c>
      <c r="J144" s="159">
        <v>0.437797517882502</v>
      </c>
      <c r="K144" s="151">
        <v>0.6003702561295963</v>
      </c>
      <c r="L144" s="151">
        <v>0.525885496621962</v>
      </c>
      <c r="M144" s="151">
        <v>1.3099618315057757</v>
      </c>
      <c r="N144" s="159">
        <v>0.11737877907772731</v>
      </c>
      <c r="O144" s="159">
        <v>0.543752394630005</v>
      </c>
      <c r="P144" s="151">
        <v>0.3735713527000119</v>
      </c>
      <c r="Q144" s="159">
        <v>0.4136557881968809</v>
      </c>
      <c r="R144" s="159">
        <v>0.11972189997378467</v>
      </c>
      <c r="S144" s="159">
        <v>2.3536260441187156</v>
      </c>
      <c r="T144" s="151">
        <v>0.20548046676563164</v>
      </c>
      <c r="U144" s="22"/>
      <c r="V144" s="22"/>
    </row>
    <row r="145" spans="1:22" s="27" customFormat="1" ht="25.5">
      <c r="A145" s="162" t="s">
        <v>289</v>
      </c>
      <c r="B145" s="159">
        <f aca="true" t="shared" si="14" ref="B145:G145">B143-B5</f>
        <v>-4.193333333333328</v>
      </c>
      <c r="C145" s="159">
        <f t="shared" si="14"/>
        <v>-1.9766666666666595</v>
      </c>
      <c r="D145" s="159">
        <f t="shared" si="14"/>
        <v>-3.336190476190481</v>
      </c>
      <c r="E145" s="159">
        <f t="shared" si="14"/>
        <v>-0.7800000000000011</v>
      </c>
      <c r="F145" s="159">
        <f t="shared" si="14"/>
        <v>-4.1366666666666845</v>
      </c>
      <c r="G145" s="159">
        <f t="shared" si="14"/>
        <v>-5.118571428571414</v>
      </c>
      <c r="H145" s="159"/>
      <c r="I145" s="159">
        <f aca="true" t="shared" si="15" ref="I145:T145">I143-I5</f>
        <v>0.39000000000000057</v>
      </c>
      <c r="J145" s="159">
        <f t="shared" si="15"/>
        <v>13.136666666666684</v>
      </c>
      <c r="K145" s="159">
        <f t="shared" si="15"/>
        <v>16.77333333333334</v>
      </c>
      <c r="L145" s="159">
        <f t="shared" si="15"/>
        <v>12.790000000000006</v>
      </c>
      <c r="M145" s="159">
        <f t="shared" si="15"/>
        <v>11.933333333333323</v>
      </c>
      <c r="N145" s="159">
        <f t="shared" si="15"/>
        <v>16.073333333333338</v>
      </c>
      <c r="O145" s="159">
        <f t="shared" si="15"/>
        <v>15.950000000000003</v>
      </c>
      <c r="P145" s="159">
        <f t="shared" si="15"/>
        <v>-2.0999999999999943</v>
      </c>
      <c r="Q145" s="159">
        <f t="shared" si="15"/>
        <v>-6.333333333333329</v>
      </c>
      <c r="R145" s="159">
        <f t="shared" si="15"/>
        <v>13.943333333333314</v>
      </c>
      <c r="S145" s="159">
        <f t="shared" si="15"/>
        <v>6.286666666666662</v>
      </c>
      <c r="T145" s="159">
        <f t="shared" si="15"/>
        <v>0.14666666666667538</v>
      </c>
      <c r="U145" s="25"/>
      <c r="V145" s="25"/>
    </row>
    <row r="146" spans="1:22" ht="6.75" customHeight="1">
      <c r="A146" s="107"/>
      <c r="B146" s="22"/>
      <c r="C146" s="22"/>
      <c r="D146" s="22"/>
      <c r="E146" s="22"/>
      <c r="F146" s="22"/>
      <c r="G146" s="22"/>
      <c r="H146" s="22"/>
      <c r="I146" s="25"/>
      <c r="J146" s="22"/>
      <c r="K146" s="148"/>
      <c r="L146" s="23"/>
      <c r="M146" s="23"/>
      <c r="N146" s="22"/>
      <c r="O146" s="22"/>
      <c r="P146" s="23"/>
      <c r="Q146" s="22"/>
      <c r="R146" s="22"/>
      <c r="S146" s="22"/>
      <c r="T146" s="23"/>
      <c r="U146" s="22"/>
      <c r="V146" s="22"/>
    </row>
    <row r="147" spans="1:22" ht="38.25">
      <c r="A147" s="154" t="s">
        <v>459</v>
      </c>
      <c r="B147" s="159">
        <v>76.65</v>
      </c>
      <c r="C147" s="159">
        <v>76.67</v>
      </c>
      <c r="D147" s="159">
        <v>76.19</v>
      </c>
      <c r="E147" s="159">
        <v>73.93</v>
      </c>
      <c r="F147" s="159">
        <v>76.51</v>
      </c>
      <c r="G147" s="159">
        <v>80.97</v>
      </c>
      <c r="H147" s="159"/>
      <c r="I147" s="159">
        <v>74.92</v>
      </c>
      <c r="J147" s="159">
        <v>80.98</v>
      </c>
      <c r="K147" s="151">
        <v>78.7</v>
      </c>
      <c r="L147" s="151">
        <v>77.48</v>
      </c>
      <c r="M147" s="151">
        <v>72.88</v>
      </c>
      <c r="N147" s="159">
        <v>82.68</v>
      </c>
      <c r="O147" s="159">
        <v>91.37</v>
      </c>
      <c r="P147" s="151">
        <v>76.45</v>
      </c>
      <c r="Q147" s="159">
        <v>76.62</v>
      </c>
      <c r="R147" s="159">
        <v>68.44</v>
      </c>
      <c r="S147" s="159">
        <v>82.41</v>
      </c>
      <c r="T147" s="151">
        <v>74.16</v>
      </c>
      <c r="U147" s="22"/>
      <c r="V147" s="22"/>
    </row>
    <row r="148" spans="1:22" ht="14.25">
      <c r="A148" s="154" t="s">
        <v>457</v>
      </c>
      <c r="B148" s="159">
        <v>0.15811388300841897</v>
      </c>
      <c r="C148" s="159">
        <v>0.2869378562210385</v>
      </c>
      <c r="D148" s="159">
        <v>0.4748099034829677</v>
      </c>
      <c r="E148" s="159">
        <v>0.13374935098492416</v>
      </c>
      <c r="F148" s="159">
        <v>0.20248456731316442</v>
      </c>
      <c r="G148" s="159">
        <v>0.6912950809083066</v>
      </c>
      <c r="H148" s="159"/>
      <c r="I148" s="159">
        <v>0.23944379994757223</v>
      </c>
      <c r="J148" s="159">
        <v>0.8416914187801281</v>
      </c>
      <c r="K148" s="151">
        <v>1.1498792207107595</v>
      </c>
      <c r="L148" s="151">
        <v>1.4320148975018687</v>
      </c>
      <c r="M148" s="151">
        <v>1.5046594299044642</v>
      </c>
      <c r="N148" s="159">
        <v>0.5116422361159718</v>
      </c>
      <c r="O148" s="159">
        <v>1.1126045518920313</v>
      </c>
      <c r="P148" s="151">
        <v>0.3100179206273023</v>
      </c>
      <c r="Q148" s="159">
        <v>0.5473166867150667</v>
      </c>
      <c r="R148" s="159">
        <v>1.1157458890305876</v>
      </c>
      <c r="S148" s="159">
        <v>0.40947120370946066</v>
      </c>
      <c r="T148" s="151">
        <v>0.5985166850005595</v>
      </c>
      <c r="U148" s="22"/>
      <c r="V148" s="22"/>
    </row>
    <row r="149" spans="1:22" s="27" customFormat="1" ht="25.5">
      <c r="A149" s="162" t="s">
        <v>289</v>
      </c>
      <c r="B149" s="159">
        <f aca="true" t="shared" si="16" ref="B149:G149">B147-B5</f>
        <v>-2.8033333333333275</v>
      </c>
      <c r="C149" s="159">
        <f t="shared" si="16"/>
        <v>-3.1966666666666583</v>
      </c>
      <c r="D149" s="159">
        <f t="shared" si="16"/>
        <v>-3.8033333333333417</v>
      </c>
      <c r="E149" s="159">
        <f t="shared" si="16"/>
        <v>-1.6299999999999955</v>
      </c>
      <c r="F149" s="159">
        <f t="shared" si="16"/>
        <v>-2.6966666666666725</v>
      </c>
      <c r="G149" s="159">
        <f t="shared" si="16"/>
        <v>-5.758571428571415</v>
      </c>
      <c r="H149" s="159"/>
      <c r="I149" s="159">
        <f aca="true" t="shared" si="17" ref="I149:T149">I147-I5</f>
        <v>-0.3400000000000034</v>
      </c>
      <c r="J149" s="159">
        <f t="shared" si="17"/>
        <v>-0.03333333333331723</v>
      </c>
      <c r="K149" s="159">
        <f t="shared" si="17"/>
        <v>1.0133333333333496</v>
      </c>
      <c r="L149" s="159">
        <f t="shared" si="17"/>
        <v>2.160000000000011</v>
      </c>
      <c r="M149" s="159">
        <f t="shared" si="17"/>
        <v>1.6733333333333178</v>
      </c>
      <c r="N149" s="159">
        <f t="shared" si="17"/>
        <v>2.4933333333333394</v>
      </c>
      <c r="O149" s="159">
        <f t="shared" si="17"/>
        <v>11.39</v>
      </c>
      <c r="P149" s="159">
        <f t="shared" si="17"/>
        <v>-1.8699999999999903</v>
      </c>
      <c r="Q149" s="159">
        <f t="shared" si="17"/>
        <v>-4.213333333333324</v>
      </c>
      <c r="R149" s="159">
        <f t="shared" si="17"/>
        <v>0.39333333333331666</v>
      </c>
      <c r="S149" s="159">
        <f t="shared" si="17"/>
        <v>0.7766666666666566</v>
      </c>
      <c r="T149" s="159">
        <f t="shared" si="17"/>
        <v>-1.693333333333328</v>
      </c>
      <c r="U149" s="25"/>
      <c r="V149" s="25"/>
    </row>
    <row r="150" spans="1:22" ht="47.25">
      <c r="A150" s="107" t="s">
        <v>147</v>
      </c>
      <c r="B150" s="148" t="s">
        <v>278</v>
      </c>
      <c r="C150" s="148" t="s">
        <v>279</v>
      </c>
      <c r="D150" s="148" t="s">
        <v>280</v>
      </c>
      <c r="E150" s="148" t="s">
        <v>298</v>
      </c>
      <c r="F150" s="148" t="s">
        <v>281</v>
      </c>
      <c r="G150" s="148" t="s">
        <v>282</v>
      </c>
      <c r="H150" s="148" t="s">
        <v>283</v>
      </c>
      <c r="I150" s="148" t="s">
        <v>284</v>
      </c>
      <c r="J150" s="46" t="s">
        <v>612</v>
      </c>
      <c r="K150" s="60" t="s">
        <v>613</v>
      </c>
      <c r="L150" s="60" t="s">
        <v>614</v>
      </c>
      <c r="M150" s="60" t="s">
        <v>615</v>
      </c>
      <c r="N150" s="60" t="s">
        <v>616</v>
      </c>
      <c r="O150" s="60" t="s">
        <v>617</v>
      </c>
      <c r="P150" s="149" t="s">
        <v>268</v>
      </c>
      <c r="Q150" s="149" t="s">
        <v>186</v>
      </c>
      <c r="R150" s="149" t="s">
        <v>269</v>
      </c>
      <c r="S150" s="149" t="s">
        <v>271</v>
      </c>
      <c r="T150" s="149" t="s">
        <v>267</v>
      </c>
      <c r="U150" s="149" t="s">
        <v>270</v>
      </c>
      <c r="V150" s="22"/>
    </row>
    <row r="151" spans="1:22" ht="12.75">
      <c r="A151" s="107" t="s">
        <v>285</v>
      </c>
      <c r="B151" s="148">
        <v>66</v>
      </c>
      <c r="C151" s="148">
        <v>68</v>
      </c>
      <c r="D151" s="148">
        <v>70</v>
      </c>
      <c r="E151" s="148">
        <v>67</v>
      </c>
      <c r="F151" s="148">
        <v>66</v>
      </c>
      <c r="G151" s="148">
        <v>70</v>
      </c>
      <c r="H151" s="148">
        <v>69.5</v>
      </c>
      <c r="I151" s="148">
        <v>67</v>
      </c>
      <c r="J151" s="148">
        <v>0</v>
      </c>
      <c r="K151" s="148"/>
      <c r="L151" s="23"/>
      <c r="M151" s="23"/>
      <c r="N151" s="22"/>
      <c r="O151" s="22"/>
      <c r="P151" s="23"/>
      <c r="Q151" s="22"/>
      <c r="R151" s="22"/>
      <c r="S151" s="22"/>
      <c r="T151" s="23"/>
      <c r="U151" s="22"/>
      <c r="V151" s="22"/>
    </row>
    <row r="152" spans="1:22" ht="16.5" customHeight="1">
      <c r="A152" s="175" t="s">
        <v>604</v>
      </c>
      <c r="B152" s="176"/>
      <c r="C152" s="176"/>
      <c r="D152" s="176"/>
      <c r="E152" s="176"/>
      <c r="F152" s="176"/>
      <c r="G152" s="176"/>
      <c r="H152" s="176"/>
      <c r="I152" s="176"/>
      <c r="J152" s="176"/>
      <c r="K152" s="148"/>
      <c r="L152" s="182" t="s">
        <v>604</v>
      </c>
      <c r="M152" s="183"/>
      <c r="N152" s="183"/>
      <c r="O152" s="183"/>
      <c r="P152" s="183"/>
      <c r="Q152" s="183"/>
      <c r="R152" s="183"/>
      <c r="S152" s="183"/>
      <c r="T152" s="183"/>
      <c r="U152" s="183"/>
      <c r="V152" s="184"/>
    </row>
    <row r="153" spans="1:22" ht="25.5">
      <c r="A153" s="155" t="s">
        <v>292</v>
      </c>
      <c r="B153" s="22">
        <v>20.4</v>
      </c>
      <c r="C153" s="22">
        <v>15.6</v>
      </c>
      <c r="D153" s="22">
        <v>10.6</v>
      </c>
      <c r="E153" s="22">
        <v>13.4</v>
      </c>
      <c r="F153" s="22">
        <v>22.5</v>
      </c>
      <c r="G153" s="22">
        <v>11.9</v>
      </c>
      <c r="H153" s="22"/>
      <c r="I153" s="25">
        <v>11.6</v>
      </c>
      <c r="J153" s="22">
        <v>18.6</v>
      </c>
      <c r="K153" s="148">
        <v>21.8</v>
      </c>
      <c r="L153" s="23">
        <v>25.3</v>
      </c>
      <c r="M153" s="23">
        <v>30.9</v>
      </c>
      <c r="N153" s="22">
        <v>21</v>
      </c>
      <c r="O153" s="22">
        <v>25.8</v>
      </c>
      <c r="P153" s="23">
        <v>16.7</v>
      </c>
      <c r="Q153" s="22">
        <v>35.2</v>
      </c>
      <c r="R153" s="22">
        <v>38.7</v>
      </c>
      <c r="S153" s="22">
        <v>42.8</v>
      </c>
      <c r="T153" s="23">
        <v>72.4</v>
      </c>
      <c r="U153" s="22"/>
      <c r="V153" s="22"/>
    </row>
    <row r="154" spans="1:22" ht="12.75">
      <c r="A154" s="157" t="s">
        <v>286</v>
      </c>
      <c r="B154" s="22">
        <v>1.2</v>
      </c>
      <c r="C154" s="22">
        <v>0.6</v>
      </c>
      <c r="D154" s="22">
        <v>0.5</v>
      </c>
      <c r="E154" s="22">
        <v>0.4</v>
      </c>
      <c r="F154" s="22">
        <v>0.5</v>
      </c>
      <c r="G154" s="22">
        <v>0.8</v>
      </c>
      <c r="H154" s="22"/>
      <c r="I154" s="25">
        <v>0.2</v>
      </c>
      <c r="J154" s="22">
        <v>0.5</v>
      </c>
      <c r="K154" s="148">
        <v>0.2</v>
      </c>
      <c r="L154" s="23">
        <v>0.4</v>
      </c>
      <c r="M154" s="23">
        <v>1.3</v>
      </c>
      <c r="N154" s="22">
        <v>0.3</v>
      </c>
      <c r="O154" s="22">
        <v>0.9</v>
      </c>
      <c r="P154" s="23">
        <v>0.2</v>
      </c>
      <c r="Q154" s="22">
        <v>0.3</v>
      </c>
      <c r="R154" s="22">
        <v>0.9</v>
      </c>
      <c r="S154" s="22">
        <v>0.6</v>
      </c>
      <c r="T154" s="23">
        <v>0.5</v>
      </c>
      <c r="U154" s="22"/>
      <c r="V154" s="22"/>
    </row>
    <row r="155" spans="1:22" ht="6.75" customHeight="1">
      <c r="A155" s="157"/>
      <c r="B155" s="22"/>
      <c r="C155" s="22"/>
      <c r="D155" s="22"/>
      <c r="E155" s="22"/>
      <c r="F155" s="22"/>
      <c r="G155" s="22"/>
      <c r="H155" s="22"/>
      <c r="I155" s="25"/>
      <c r="J155" s="22"/>
      <c r="K155" s="148"/>
      <c r="L155" s="23"/>
      <c r="M155" s="23"/>
      <c r="N155" s="22"/>
      <c r="O155" s="22"/>
      <c r="P155" s="23"/>
      <c r="Q155" s="22"/>
      <c r="R155" s="22"/>
      <c r="S155" s="22"/>
      <c r="T155" s="23"/>
      <c r="U155" s="22"/>
      <c r="V155" s="22"/>
    </row>
    <row r="156" spans="1:22" ht="25.5">
      <c r="A156" s="158" t="s">
        <v>293</v>
      </c>
      <c r="B156" s="22">
        <v>9.3</v>
      </c>
      <c r="C156" s="22">
        <v>6.8</v>
      </c>
      <c r="D156" s="22">
        <v>4.9</v>
      </c>
      <c r="E156" s="22">
        <v>5.9</v>
      </c>
      <c r="F156" s="22">
        <v>9.3</v>
      </c>
      <c r="G156" s="22">
        <v>4.9</v>
      </c>
      <c r="H156" s="22"/>
      <c r="I156" s="25">
        <v>4.6</v>
      </c>
      <c r="J156" s="22">
        <v>9.1</v>
      </c>
      <c r="K156" s="148">
        <v>10</v>
      </c>
      <c r="L156" s="23">
        <v>14.5</v>
      </c>
      <c r="M156" s="23">
        <v>17.2</v>
      </c>
      <c r="N156" s="22">
        <v>10.6</v>
      </c>
      <c r="O156" s="22">
        <v>12.9</v>
      </c>
      <c r="P156" s="23">
        <v>8.3</v>
      </c>
      <c r="Q156" s="22">
        <v>20.1</v>
      </c>
      <c r="R156" s="22">
        <v>23.3</v>
      </c>
      <c r="S156" s="22">
        <v>23.9</v>
      </c>
      <c r="T156" s="23">
        <v>41.1</v>
      </c>
      <c r="U156" s="22"/>
      <c r="V156" s="22"/>
    </row>
    <row r="157" spans="1:22" ht="12.75">
      <c r="A157" s="157" t="s">
        <v>286</v>
      </c>
      <c r="B157" s="22">
        <v>0</v>
      </c>
      <c r="C157" s="22">
        <v>0</v>
      </c>
      <c r="D157" s="22">
        <v>0</v>
      </c>
      <c r="E157" s="22">
        <v>0</v>
      </c>
      <c r="F157" s="22">
        <v>0.1</v>
      </c>
      <c r="G157" s="22">
        <v>0</v>
      </c>
      <c r="H157" s="22"/>
      <c r="I157" s="25">
        <v>0</v>
      </c>
      <c r="J157" s="22">
        <v>0.1</v>
      </c>
      <c r="K157" s="148">
        <v>0.2</v>
      </c>
      <c r="L157" s="23">
        <v>0.2</v>
      </c>
      <c r="M157" s="23">
        <v>0.3</v>
      </c>
      <c r="N157" s="22">
        <v>0.1</v>
      </c>
      <c r="O157" s="22">
        <v>0.1</v>
      </c>
      <c r="P157" s="23">
        <v>0</v>
      </c>
      <c r="Q157" s="22">
        <v>0.2</v>
      </c>
      <c r="R157" s="22">
        <v>0.3</v>
      </c>
      <c r="S157" s="22">
        <v>0.2</v>
      </c>
      <c r="T157" s="23">
        <v>0.4</v>
      </c>
      <c r="U157" s="22"/>
      <c r="V157" s="22"/>
    </row>
    <row r="158" spans="1:22" ht="6" customHeight="1">
      <c r="A158" s="22"/>
      <c r="B158" s="22"/>
      <c r="C158" s="22"/>
      <c r="D158" s="22"/>
      <c r="E158" s="22"/>
      <c r="F158" s="22"/>
      <c r="G158" s="22"/>
      <c r="H158" s="22"/>
      <c r="I158" s="25"/>
      <c r="J158" s="22"/>
      <c r="K158" s="148"/>
      <c r="L158" s="23"/>
      <c r="M158" s="23"/>
      <c r="N158" s="22"/>
      <c r="O158" s="22"/>
      <c r="P158" s="23"/>
      <c r="Q158" s="22"/>
      <c r="R158" s="22"/>
      <c r="S158" s="22"/>
      <c r="T158" s="23"/>
      <c r="U158" s="22"/>
      <c r="V158" s="22"/>
    </row>
    <row r="159" spans="1:22" ht="38.25">
      <c r="A159" s="160" t="s">
        <v>290</v>
      </c>
      <c r="B159" s="22">
        <v>3.7</v>
      </c>
      <c r="C159" s="22">
        <v>3</v>
      </c>
      <c r="D159" s="22">
        <v>2.8</v>
      </c>
      <c r="E159" s="22">
        <v>1.1</v>
      </c>
      <c r="F159" s="22">
        <v>3.3</v>
      </c>
      <c r="G159" s="22">
        <v>3.6</v>
      </c>
      <c r="H159" s="22"/>
      <c r="I159" s="25">
        <v>0.1</v>
      </c>
      <c r="J159" s="22">
        <v>-18.1</v>
      </c>
      <c r="K159" s="148">
        <v>-16.8</v>
      </c>
      <c r="L159" s="23">
        <v>-12</v>
      </c>
      <c r="M159" s="23">
        <v>-14.8</v>
      </c>
      <c r="N159" s="22">
        <v>-16</v>
      </c>
      <c r="O159" s="22">
        <v>-15.8</v>
      </c>
      <c r="P159" s="23">
        <v>-0.3</v>
      </c>
      <c r="Q159" s="22">
        <v>-10</v>
      </c>
      <c r="R159" s="22">
        <v>-18.6</v>
      </c>
      <c r="S159" s="22">
        <v>-14.6</v>
      </c>
      <c r="T159" s="23">
        <v>-3.1</v>
      </c>
      <c r="U159" s="22"/>
      <c r="V159" s="22"/>
    </row>
    <row r="160" spans="1:22" ht="12.75">
      <c r="A160" s="161" t="s">
        <v>286</v>
      </c>
      <c r="B160" s="22">
        <v>0.1</v>
      </c>
      <c r="C160" s="22">
        <v>0.1</v>
      </c>
      <c r="D160" s="22">
        <v>0.2</v>
      </c>
      <c r="E160" s="22">
        <v>0</v>
      </c>
      <c r="F160" s="22">
        <v>0.2</v>
      </c>
      <c r="G160" s="22">
        <v>0.7</v>
      </c>
      <c r="H160" s="22"/>
      <c r="I160" s="25">
        <v>0.1</v>
      </c>
      <c r="J160" s="22">
        <v>0.3</v>
      </c>
      <c r="K160" s="148">
        <v>0.1</v>
      </c>
      <c r="L160" s="23">
        <v>1.5</v>
      </c>
      <c r="M160" s="23">
        <v>1</v>
      </c>
      <c r="N160" s="22">
        <v>0.5</v>
      </c>
      <c r="O160" s="22">
        <v>0.6</v>
      </c>
      <c r="P160" s="23">
        <v>0.2</v>
      </c>
      <c r="Q160" s="22">
        <v>0.9</v>
      </c>
      <c r="R160" s="22">
        <v>0.1</v>
      </c>
      <c r="S160" s="22">
        <v>0.4</v>
      </c>
      <c r="T160" s="23">
        <v>0.3</v>
      </c>
      <c r="U160" s="22"/>
      <c r="V160" s="22"/>
    </row>
    <row r="161" spans="1:22" ht="6" customHeight="1">
      <c r="A161" s="153"/>
      <c r="B161" s="22"/>
      <c r="C161" s="22"/>
      <c r="D161" s="22"/>
      <c r="E161" s="22"/>
      <c r="F161" s="22"/>
      <c r="G161" s="22"/>
      <c r="H161" s="22"/>
      <c r="I161" s="25"/>
      <c r="J161" s="22"/>
      <c r="K161" s="148"/>
      <c r="L161" s="23"/>
      <c r="M161" s="23"/>
      <c r="N161" s="22"/>
      <c r="O161" s="22"/>
      <c r="P161" s="23"/>
      <c r="Q161" s="22"/>
      <c r="R161" s="22"/>
      <c r="S161" s="22"/>
      <c r="T161" s="23"/>
      <c r="U161" s="22"/>
      <c r="V161" s="22"/>
    </row>
    <row r="162" spans="1:22" ht="38.25">
      <c r="A162" s="160" t="s">
        <v>291</v>
      </c>
      <c r="B162" s="22">
        <v>1</v>
      </c>
      <c r="C162" s="22">
        <v>0.6</v>
      </c>
      <c r="D162" s="22">
        <v>1</v>
      </c>
      <c r="E162" s="22">
        <v>0.4</v>
      </c>
      <c r="F162" s="22">
        <v>0.8</v>
      </c>
      <c r="G162" s="22">
        <v>1.2</v>
      </c>
      <c r="H162" s="22"/>
      <c r="I162" s="25">
        <v>-0.1</v>
      </c>
      <c r="J162" s="22">
        <v>-13.1</v>
      </c>
      <c r="K162" s="148">
        <v>-12.7</v>
      </c>
      <c r="L162" s="23">
        <v>-9.9</v>
      </c>
      <c r="M162" s="23">
        <v>-12.3</v>
      </c>
      <c r="N162" s="22">
        <v>-11.6</v>
      </c>
      <c r="O162" s="22">
        <v>-11.4</v>
      </c>
      <c r="P162" s="23">
        <v>-0.4</v>
      </c>
      <c r="Q162" s="22">
        <v>-10.8</v>
      </c>
      <c r="R162" s="22">
        <v>-13.9</v>
      </c>
      <c r="S162" s="22">
        <v>-10.1</v>
      </c>
      <c r="T162" s="23">
        <v>-2.4</v>
      </c>
      <c r="U162" s="22"/>
      <c r="V162" s="22"/>
    </row>
    <row r="163" spans="1:22" ht="12.75">
      <c r="A163" s="161" t="s">
        <v>286</v>
      </c>
      <c r="B163" s="22">
        <v>0</v>
      </c>
      <c r="C163" s="22">
        <v>0</v>
      </c>
      <c r="D163" s="22">
        <v>0</v>
      </c>
      <c r="E163" s="22">
        <v>0</v>
      </c>
      <c r="F163" s="22">
        <v>0.1</v>
      </c>
      <c r="G163" s="22">
        <v>0</v>
      </c>
      <c r="H163" s="22"/>
      <c r="I163" s="25">
        <v>0</v>
      </c>
      <c r="J163" s="22">
        <v>0.1</v>
      </c>
      <c r="K163" s="148">
        <v>0.1</v>
      </c>
      <c r="L163" s="23">
        <v>0.1</v>
      </c>
      <c r="M163" s="23">
        <v>0.1</v>
      </c>
      <c r="N163" s="22">
        <v>0.1</v>
      </c>
      <c r="O163" s="22">
        <v>0.1</v>
      </c>
      <c r="P163" s="23">
        <v>0</v>
      </c>
      <c r="Q163" s="22">
        <v>0.1</v>
      </c>
      <c r="R163" s="22">
        <v>0</v>
      </c>
      <c r="S163" s="22">
        <v>0.2</v>
      </c>
      <c r="T163" s="23">
        <v>0.2</v>
      </c>
      <c r="U163" s="22"/>
      <c r="V163" s="22"/>
    </row>
    <row r="164" spans="1:22" ht="6" customHeight="1">
      <c r="A164" s="153"/>
      <c r="B164" s="22"/>
      <c r="C164" s="22"/>
      <c r="D164" s="22"/>
      <c r="E164" s="22"/>
      <c r="F164" s="22"/>
      <c r="G164" s="22"/>
      <c r="H164" s="22"/>
      <c r="I164" s="25"/>
      <c r="J164" s="22"/>
      <c r="K164" s="148"/>
      <c r="L164" s="23"/>
      <c r="M164" s="23"/>
      <c r="N164" s="22"/>
      <c r="O164" s="22"/>
      <c r="P164" s="23"/>
      <c r="Q164" s="22"/>
      <c r="R164" s="22"/>
      <c r="S164" s="22"/>
      <c r="T164" s="23"/>
      <c r="U164" s="22"/>
      <c r="V164" s="22"/>
    </row>
    <row r="165" spans="1:22" ht="12.75">
      <c r="A165" s="107" t="s">
        <v>287</v>
      </c>
      <c r="B165" s="159">
        <v>67.09</v>
      </c>
      <c r="C165" s="159">
        <v>69.04</v>
      </c>
      <c r="D165" s="159">
        <v>70.07</v>
      </c>
      <c r="E165" s="159">
        <v>67.67</v>
      </c>
      <c r="F165" s="159">
        <v>64.7</v>
      </c>
      <c r="G165" s="159">
        <v>71.58</v>
      </c>
      <c r="H165" s="159"/>
      <c r="I165" s="159">
        <v>63.68</v>
      </c>
      <c r="J165" s="159">
        <v>58.91</v>
      </c>
      <c r="K165" s="151">
        <v>55.96</v>
      </c>
      <c r="L165" s="151">
        <v>60.9</v>
      </c>
      <c r="M165" s="151">
        <v>46.25</v>
      </c>
      <c r="N165" s="159">
        <v>58.78</v>
      </c>
      <c r="O165" s="159">
        <v>57.68</v>
      </c>
      <c r="P165" s="151">
        <v>67.12</v>
      </c>
      <c r="Q165" s="159">
        <v>52.57</v>
      </c>
      <c r="R165" s="159">
        <v>57.07</v>
      </c>
      <c r="S165" s="159">
        <v>43.29</v>
      </c>
      <c r="T165" s="151">
        <v>56.08</v>
      </c>
      <c r="U165" s="22"/>
      <c r="V165" s="22"/>
    </row>
    <row r="166" spans="1:22" ht="14.25">
      <c r="A166" s="154" t="s">
        <v>288</v>
      </c>
      <c r="B166" s="159">
        <v>0.15238839267549745</v>
      </c>
      <c r="C166" s="159">
        <v>0.28751811537247407</v>
      </c>
      <c r="D166" s="159">
        <v>0.15670212364724057</v>
      </c>
      <c r="E166" s="159">
        <v>0.3093002855904756</v>
      </c>
      <c r="F166" s="159">
        <v>0.1825741858350571</v>
      </c>
      <c r="G166" s="159">
        <v>0.18135294011647307</v>
      </c>
      <c r="H166" s="159"/>
      <c r="I166" s="159">
        <v>0.17511900715418205</v>
      </c>
      <c r="J166" s="159">
        <v>0.4201851443765482</v>
      </c>
      <c r="K166" s="151">
        <v>0.32727833889626795</v>
      </c>
      <c r="L166" s="151">
        <v>0.621825270206207</v>
      </c>
      <c r="M166" s="151">
        <v>0.4275251779465515</v>
      </c>
      <c r="N166" s="159">
        <v>0.5028805910836777</v>
      </c>
      <c r="O166" s="159">
        <v>0.31552425510004</v>
      </c>
      <c r="P166" s="151">
        <v>0.28596814119596914</v>
      </c>
      <c r="Q166" s="159">
        <v>0.9104943712069402</v>
      </c>
      <c r="R166" s="159">
        <v>0.34009802508391296</v>
      </c>
      <c r="S166" s="159">
        <v>0.2282785822446382</v>
      </c>
      <c r="T166" s="151">
        <v>0.31902629637429836</v>
      </c>
      <c r="U166" s="22"/>
      <c r="V166" s="22"/>
    </row>
    <row r="167" spans="1:22" ht="12.75">
      <c r="A167" s="107" t="s">
        <v>289</v>
      </c>
      <c r="B167" s="159">
        <f aca="true" t="shared" si="18" ref="B167:G167">B165-B5</f>
        <v>-12.36333333333333</v>
      </c>
      <c r="C167" s="159">
        <f t="shared" si="18"/>
        <v>-10.826666666666654</v>
      </c>
      <c r="D167" s="159">
        <f t="shared" si="18"/>
        <v>-9.923333333333346</v>
      </c>
      <c r="E167" s="159">
        <f t="shared" si="18"/>
        <v>-7.890000000000001</v>
      </c>
      <c r="F167" s="159">
        <f t="shared" si="18"/>
        <v>-14.506666666666675</v>
      </c>
      <c r="G167" s="159">
        <f t="shared" si="18"/>
        <v>-15.148571428571415</v>
      </c>
      <c r="H167" s="159"/>
      <c r="I167" s="159">
        <f aca="true" t="shared" si="19" ref="I167:T167">I165-I5</f>
        <v>-11.580000000000005</v>
      </c>
      <c r="J167" s="159">
        <f t="shared" si="19"/>
        <v>-22.103333333333325</v>
      </c>
      <c r="K167" s="159">
        <f t="shared" si="19"/>
        <v>-21.726666666666652</v>
      </c>
      <c r="L167" s="159">
        <f t="shared" si="19"/>
        <v>-14.419999999999995</v>
      </c>
      <c r="M167" s="159">
        <f t="shared" si="19"/>
        <v>-24.956666666666678</v>
      </c>
      <c r="N167" s="159">
        <f t="shared" si="19"/>
        <v>-21.406666666666666</v>
      </c>
      <c r="O167" s="159">
        <f t="shared" si="19"/>
        <v>-22.300000000000004</v>
      </c>
      <c r="P167" s="159">
        <f t="shared" si="19"/>
        <v>-11.199999999999989</v>
      </c>
      <c r="Q167" s="159">
        <f t="shared" si="19"/>
        <v>-28.26333333333333</v>
      </c>
      <c r="R167" s="159">
        <f t="shared" si="19"/>
        <v>-10.97666666666668</v>
      </c>
      <c r="S167" s="159">
        <f t="shared" si="19"/>
        <v>-38.34333333333334</v>
      </c>
      <c r="T167" s="159">
        <f t="shared" si="19"/>
        <v>-19.773333333333326</v>
      </c>
      <c r="U167" s="22"/>
      <c r="V167" s="22"/>
    </row>
    <row r="168" spans="1:22" ht="6" customHeight="1">
      <c r="A168" s="107"/>
      <c r="B168" s="22"/>
      <c r="C168" s="22"/>
      <c r="D168" s="22"/>
      <c r="E168" s="22"/>
      <c r="F168" s="22"/>
      <c r="G168" s="22"/>
      <c r="H168" s="22"/>
      <c r="I168" s="25"/>
      <c r="J168" s="22"/>
      <c r="K168" s="148"/>
      <c r="L168" s="23"/>
      <c r="M168" s="23"/>
      <c r="N168" s="22"/>
      <c r="O168" s="22"/>
      <c r="P168" s="23"/>
      <c r="Q168" s="22"/>
      <c r="R168" s="22"/>
      <c r="S168" s="22"/>
      <c r="T168" s="23"/>
      <c r="U168" s="22"/>
      <c r="V168" s="22"/>
    </row>
    <row r="169" spans="1:22" ht="38.25">
      <c r="A169" s="154" t="s">
        <v>458</v>
      </c>
      <c r="B169" s="159">
        <v>75.48</v>
      </c>
      <c r="C169" s="159">
        <v>77.47</v>
      </c>
      <c r="D169" s="159">
        <v>75.7</v>
      </c>
      <c r="E169" s="159">
        <v>73.86</v>
      </c>
      <c r="F169" s="159">
        <v>74.38</v>
      </c>
      <c r="G169" s="159">
        <v>79.22</v>
      </c>
      <c r="H169" s="159"/>
      <c r="I169" s="159">
        <v>75.08</v>
      </c>
      <c r="J169" s="159">
        <v>94.33</v>
      </c>
      <c r="K169" s="151">
        <v>94.52</v>
      </c>
      <c r="L169" s="151">
        <v>85.46</v>
      </c>
      <c r="M169" s="151">
        <v>85.27</v>
      </c>
      <c r="N169" s="159">
        <v>95.91299999999998</v>
      </c>
      <c r="O169" s="159">
        <v>94.04</v>
      </c>
      <c r="P169" s="151">
        <v>76.48</v>
      </c>
      <c r="Q169" s="159">
        <v>73.66</v>
      </c>
      <c r="R169" s="159">
        <v>81.73</v>
      </c>
      <c r="S169" s="159">
        <v>86.97</v>
      </c>
      <c r="T169" s="151">
        <v>75.06</v>
      </c>
      <c r="U169" s="22"/>
      <c r="V169" s="22"/>
    </row>
    <row r="170" spans="1:22" ht="14.25">
      <c r="A170" s="154" t="s">
        <v>288</v>
      </c>
      <c r="B170" s="159">
        <v>0.2658320271650265</v>
      </c>
      <c r="C170" s="159">
        <v>0.10593499054713602</v>
      </c>
      <c r="D170" s="159">
        <v>0.29439202887874827</v>
      </c>
      <c r="E170" s="159">
        <v>0.3893013685489609</v>
      </c>
      <c r="F170" s="159">
        <v>0.4685675570867064</v>
      </c>
      <c r="G170" s="159">
        <v>0.34896672875321094</v>
      </c>
      <c r="H170" s="159"/>
      <c r="I170" s="159">
        <v>0.31902629636796315</v>
      </c>
      <c r="J170" s="159">
        <v>0.7024560089015512</v>
      </c>
      <c r="K170" s="151">
        <v>0.23475755815545316</v>
      </c>
      <c r="L170" s="151">
        <v>0.20655911179772848</v>
      </c>
      <c r="M170" s="151">
        <v>0.48316088877879804</v>
      </c>
      <c r="N170" s="159">
        <v>0.4421173800924562</v>
      </c>
      <c r="O170" s="159">
        <v>1.5543487382161716</v>
      </c>
      <c r="P170" s="151">
        <v>0.5028805910804625</v>
      </c>
      <c r="Q170" s="159">
        <v>0.2221110833194375</v>
      </c>
      <c r="R170" s="159">
        <v>0.35292429153726707</v>
      </c>
      <c r="S170" s="159">
        <v>0.9944847912344091</v>
      </c>
      <c r="T170" s="151">
        <v>0.19550504398153737</v>
      </c>
      <c r="U170" s="22"/>
      <c r="V170" s="22"/>
    </row>
    <row r="171" spans="1:22" s="27" customFormat="1" ht="25.5">
      <c r="A171" s="162" t="s">
        <v>289</v>
      </c>
      <c r="B171" s="159">
        <f aca="true" t="shared" si="20" ref="B171:T171">B169-B5</f>
        <v>-3.973333333333329</v>
      </c>
      <c r="C171" s="159">
        <f t="shared" si="20"/>
        <v>-2.396666666666661</v>
      </c>
      <c r="D171" s="159">
        <f t="shared" si="20"/>
        <v>-4.2933333333333366</v>
      </c>
      <c r="E171" s="159">
        <f t="shared" si="20"/>
        <v>-1.7000000000000028</v>
      </c>
      <c r="F171" s="159">
        <f t="shared" si="20"/>
        <v>-4.826666666666682</v>
      </c>
      <c r="G171" s="159">
        <f t="shared" si="20"/>
        <v>-7.508571428571415</v>
      </c>
      <c r="H171" s="159">
        <f t="shared" si="20"/>
        <v>-80.92666666666668</v>
      </c>
      <c r="I171" s="159">
        <f t="shared" si="20"/>
        <v>-0.18000000000000682</v>
      </c>
      <c r="J171" s="159">
        <f t="shared" si="20"/>
        <v>13.316666666666677</v>
      </c>
      <c r="K171" s="159">
        <f t="shared" si="20"/>
        <v>16.833333333333343</v>
      </c>
      <c r="L171" s="159">
        <f t="shared" si="20"/>
        <v>10.14</v>
      </c>
      <c r="M171" s="159">
        <f t="shared" si="20"/>
        <v>14.063333333333318</v>
      </c>
      <c r="N171" s="159">
        <f t="shared" si="20"/>
        <v>15.726333333333315</v>
      </c>
      <c r="O171" s="159">
        <f t="shared" si="20"/>
        <v>14.060000000000002</v>
      </c>
      <c r="P171" s="159">
        <f t="shared" si="20"/>
        <v>-1.8399999999999892</v>
      </c>
      <c r="Q171" s="159">
        <f t="shared" si="20"/>
        <v>-7.173333333333332</v>
      </c>
      <c r="R171" s="159">
        <f t="shared" si="20"/>
        <v>13.683333333333323</v>
      </c>
      <c r="S171" s="159">
        <f t="shared" si="20"/>
        <v>5.336666666666659</v>
      </c>
      <c r="T171" s="159">
        <f t="shared" si="20"/>
        <v>-0.7933333333333223</v>
      </c>
      <c r="U171" s="25"/>
      <c r="V171" s="25"/>
    </row>
    <row r="172" spans="1:22" ht="6" customHeight="1">
      <c r="A172" s="107"/>
      <c r="B172" s="22"/>
      <c r="C172" s="22"/>
      <c r="D172" s="22"/>
      <c r="E172" s="22"/>
      <c r="F172" s="22"/>
      <c r="G172" s="22"/>
      <c r="H172" s="22"/>
      <c r="I172" s="25"/>
      <c r="J172" s="22"/>
      <c r="K172" s="148"/>
      <c r="L172" s="23"/>
      <c r="M172" s="23"/>
      <c r="N172" s="22"/>
      <c r="O172" s="22"/>
      <c r="P172" s="23"/>
      <c r="Q172" s="22"/>
      <c r="R172" s="22"/>
      <c r="S172" s="22"/>
      <c r="T172" s="23"/>
      <c r="U172" s="22"/>
      <c r="V172" s="22"/>
    </row>
    <row r="173" spans="1:22" ht="38.25">
      <c r="A173" s="154" t="s">
        <v>459</v>
      </c>
      <c r="B173" s="159">
        <v>75.03</v>
      </c>
      <c r="C173" s="159">
        <v>77.81</v>
      </c>
      <c r="D173" s="159">
        <v>75.65</v>
      </c>
      <c r="E173" s="159">
        <v>73.99</v>
      </c>
      <c r="F173" s="159">
        <v>73.48</v>
      </c>
      <c r="G173" s="159">
        <v>82.24</v>
      </c>
      <c r="H173" s="159"/>
      <c r="I173" s="159">
        <v>75.13</v>
      </c>
      <c r="J173" s="159">
        <v>89.53</v>
      </c>
      <c r="K173" s="151">
        <v>89.4</v>
      </c>
      <c r="L173" s="151">
        <v>78.75</v>
      </c>
      <c r="M173" s="151">
        <v>78.44</v>
      </c>
      <c r="N173" s="159">
        <v>95.59</v>
      </c>
      <c r="O173" s="159">
        <v>93.32</v>
      </c>
      <c r="P173" s="151">
        <v>77.59</v>
      </c>
      <c r="Q173" s="159">
        <v>74.11</v>
      </c>
      <c r="R173" s="159">
        <v>82.38</v>
      </c>
      <c r="S173" s="159">
        <v>80.78</v>
      </c>
      <c r="T173" s="151">
        <v>74.63</v>
      </c>
      <c r="U173" s="22"/>
      <c r="V173" s="22"/>
    </row>
    <row r="174" spans="1:22" ht="14.25">
      <c r="A174" s="154" t="s">
        <v>457</v>
      </c>
      <c r="B174" s="159">
        <v>0.23118054512532832</v>
      </c>
      <c r="C174" s="159">
        <v>0.22827858224352107</v>
      </c>
      <c r="D174" s="159">
        <v>0.24152294576982167</v>
      </c>
      <c r="E174" s="159">
        <v>0.2183269719175048</v>
      </c>
      <c r="F174" s="159">
        <v>0.21499353995462736</v>
      </c>
      <c r="G174" s="159">
        <v>0.1429840705968508</v>
      </c>
      <c r="H174" s="159"/>
      <c r="I174" s="159">
        <v>0.26687491868330904</v>
      </c>
      <c r="J174" s="159">
        <v>0.9718824803223892</v>
      </c>
      <c r="K174" s="151">
        <v>0.7601169500626885</v>
      </c>
      <c r="L174" s="151">
        <v>0.5060742150206017</v>
      </c>
      <c r="M174" s="151">
        <v>0.4765617600186854</v>
      </c>
      <c r="N174" s="159">
        <v>0.5646040894085284</v>
      </c>
      <c r="O174" s="159">
        <v>1.7974055376199245</v>
      </c>
      <c r="P174" s="151">
        <v>0.31780497164262494</v>
      </c>
      <c r="Q174" s="159">
        <v>0.23781411975649247</v>
      </c>
      <c r="R174" s="159">
        <v>0.18135294011647304</v>
      </c>
      <c r="S174" s="159">
        <v>1.027186015827231</v>
      </c>
      <c r="T174" s="151">
        <v>0.6880729935455355</v>
      </c>
      <c r="U174" s="22"/>
      <c r="V174" s="22"/>
    </row>
    <row r="175" spans="1:22" s="27" customFormat="1" ht="25.5">
      <c r="A175" s="162" t="s">
        <v>289</v>
      </c>
      <c r="B175" s="159">
        <f aca="true" t="shared" si="21" ref="B175:T175">B173-B5</f>
        <v>-4.423333333333332</v>
      </c>
      <c r="C175" s="159">
        <f t="shared" si="21"/>
        <v>-2.0566666666666578</v>
      </c>
      <c r="D175" s="159">
        <f t="shared" si="21"/>
        <v>-4.343333333333334</v>
      </c>
      <c r="E175" s="159">
        <f t="shared" si="21"/>
        <v>-1.5700000000000074</v>
      </c>
      <c r="F175" s="159">
        <f t="shared" si="21"/>
        <v>-5.726666666666674</v>
      </c>
      <c r="G175" s="159">
        <f t="shared" si="21"/>
        <v>-4.488571428571419</v>
      </c>
      <c r="H175" s="159">
        <f t="shared" si="21"/>
        <v>-80.92666666666668</v>
      </c>
      <c r="I175" s="159">
        <f t="shared" si="21"/>
        <v>-0.13000000000000966</v>
      </c>
      <c r="J175" s="159">
        <f t="shared" si="21"/>
        <v>8.51666666666668</v>
      </c>
      <c r="K175" s="159">
        <f t="shared" si="21"/>
        <v>11.713333333333352</v>
      </c>
      <c r="L175" s="159">
        <f t="shared" si="21"/>
        <v>3.430000000000007</v>
      </c>
      <c r="M175" s="159">
        <f t="shared" si="21"/>
        <v>7.23333333333332</v>
      </c>
      <c r="N175" s="159">
        <f t="shared" si="21"/>
        <v>15.403333333333336</v>
      </c>
      <c r="O175" s="159">
        <f t="shared" si="21"/>
        <v>13.33999999999999</v>
      </c>
      <c r="P175" s="159">
        <f t="shared" si="21"/>
        <v>-0.7299999999999898</v>
      </c>
      <c r="Q175" s="159">
        <f t="shared" si="21"/>
        <v>-6.723333333333329</v>
      </c>
      <c r="R175" s="159">
        <f t="shared" si="21"/>
        <v>14.333333333333314</v>
      </c>
      <c r="S175" s="159">
        <f t="shared" si="21"/>
        <v>-0.8533333333333388</v>
      </c>
      <c r="T175" s="159">
        <f t="shared" si="21"/>
        <v>-1.2233333333333292</v>
      </c>
      <c r="U175" s="25"/>
      <c r="V175" s="25"/>
    </row>
  </sheetData>
  <sheetProtection/>
  <mergeCells count="16">
    <mergeCell ref="L152:V152"/>
    <mergeCell ref="L10:X10"/>
    <mergeCell ref="L36:V36"/>
    <mergeCell ref="L62:V62"/>
    <mergeCell ref="L88:V88"/>
    <mergeCell ref="L126:V126"/>
    <mergeCell ref="A126:J126"/>
    <mergeCell ref="A152:J152"/>
    <mergeCell ref="L4:V4"/>
    <mergeCell ref="L114:U114"/>
    <mergeCell ref="A114:J114"/>
    <mergeCell ref="A36:J36"/>
    <mergeCell ref="A10:K10"/>
    <mergeCell ref="A4:K4"/>
    <mergeCell ref="A88:J88"/>
    <mergeCell ref="A62:J62"/>
  </mergeCells>
  <printOptions/>
  <pageMargins left="0.75" right="0.75" top="1" bottom="1" header="0.5" footer="0.5"/>
  <pageSetup horizontalDpi="600" verticalDpi="600" orientation="landscape" r:id="rId1"/>
  <rowBreaks count="7" manualBreakCount="7">
    <brk id="7" max="255" man="1"/>
    <brk id="33" max="255" man="1"/>
    <brk id="59" max="255" man="1"/>
    <brk id="85" max="255" man="1"/>
    <brk id="111" max="255" man="1"/>
    <brk id="123" max="255" man="1"/>
    <brk id="149" max="255" man="1"/>
  </rowBreaks>
</worksheet>
</file>

<file path=xl/worksheets/sheet5.xml><?xml version="1.0" encoding="utf-8"?>
<worksheet xmlns="http://schemas.openxmlformats.org/spreadsheetml/2006/main" xmlns:r="http://schemas.openxmlformats.org/officeDocument/2006/relationships">
  <dimension ref="A1:P72"/>
  <sheetViews>
    <sheetView zoomScalePageLayoutView="0" workbookViewId="0" topLeftCell="F16">
      <selection activeCell="H16" sqref="H16"/>
    </sheetView>
  </sheetViews>
  <sheetFormatPr defaultColWidth="9.140625" defaultRowHeight="12.75"/>
  <cols>
    <col min="2" max="2" width="8.8515625" style="27" customWidth="1"/>
    <col min="5" max="6" width="20.7109375" style="0" customWidth="1"/>
    <col min="9" max="9" width="8.8515625" style="27" customWidth="1"/>
    <col min="12" max="13" width="20.7109375" style="0" customWidth="1"/>
  </cols>
  <sheetData>
    <row r="1" spans="1:16" ht="60.75" customHeight="1">
      <c r="A1" s="135" t="s">
        <v>172</v>
      </c>
      <c r="B1" s="190" t="s">
        <v>486</v>
      </c>
      <c r="C1" s="191"/>
      <c r="D1" s="191"/>
      <c r="E1" s="191"/>
      <c r="F1" s="191"/>
      <c r="G1" s="191"/>
      <c r="H1" s="192" t="s">
        <v>485</v>
      </c>
      <c r="I1" s="193"/>
      <c r="J1" s="193"/>
      <c r="K1" s="193"/>
      <c r="L1" s="193"/>
      <c r="M1" s="193"/>
      <c r="N1" s="193"/>
      <c r="O1" s="141"/>
      <c r="P1" s="142"/>
    </row>
    <row r="2" spans="1:13" ht="12.75">
      <c r="A2" s="135"/>
      <c r="B2" s="127" t="s">
        <v>112</v>
      </c>
      <c r="C2" s="128" t="s">
        <v>105</v>
      </c>
      <c r="D2" s="128" t="s">
        <v>106</v>
      </c>
      <c r="E2" s="129" t="s">
        <v>107</v>
      </c>
      <c r="F2" s="129" t="s">
        <v>108</v>
      </c>
      <c r="H2" s="137"/>
      <c r="I2" s="131" t="s">
        <v>112</v>
      </c>
      <c r="J2" s="132" t="s">
        <v>105</v>
      </c>
      <c r="K2" s="132" t="s">
        <v>106</v>
      </c>
      <c r="L2" s="133" t="s">
        <v>107</v>
      </c>
      <c r="M2" s="133" t="s">
        <v>108</v>
      </c>
    </row>
    <row r="3" spans="1:13" ht="19.5" customHeight="1">
      <c r="A3" s="22" t="s">
        <v>544</v>
      </c>
      <c r="B3" s="25" t="s">
        <v>487</v>
      </c>
      <c r="C3" s="22">
        <v>2.3923</v>
      </c>
      <c r="D3" s="22">
        <v>1.0959</v>
      </c>
      <c r="E3" s="22"/>
      <c r="F3" s="22"/>
      <c r="H3" s="22" t="s">
        <v>386</v>
      </c>
      <c r="I3" s="25" t="s">
        <v>545</v>
      </c>
      <c r="J3" s="22">
        <v>1.732</v>
      </c>
      <c r="K3" s="22">
        <v>0.7904</v>
      </c>
      <c r="L3" s="22"/>
      <c r="M3" s="22"/>
    </row>
    <row r="4" spans="1:13" ht="19.5" customHeight="1">
      <c r="A4" s="22"/>
      <c r="B4" s="25" t="s">
        <v>488</v>
      </c>
      <c r="C4" s="22">
        <v>2.3438</v>
      </c>
      <c r="D4" s="22">
        <v>1.0699</v>
      </c>
      <c r="E4" s="22"/>
      <c r="F4" s="22"/>
      <c r="H4" s="22"/>
      <c r="I4" s="25" t="s">
        <v>546</v>
      </c>
      <c r="J4" s="22">
        <v>1.8019</v>
      </c>
      <c r="K4" s="22">
        <v>0.8204</v>
      </c>
      <c r="L4" s="22"/>
      <c r="M4" s="22"/>
    </row>
    <row r="5" spans="1:13" ht="19.5" customHeight="1">
      <c r="A5" s="22"/>
      <c r="B5" s="25" t="s">
        <v>489</v>
      </c>
      <c r="C5" s="22">
        <v>2.5165</v>
      </c>
      <c r="D5" s="22">
        <v>1.1518</v>
      </c>
      <c r="E5" s="22"/>
      <c r="F5" s="22"/>
      <c r="H5" s="22"/>
      <c r="I5" s="25" t="s">
        <v>547</v>
      </c>
      <c r="J5" s="22">
        <v>1.898</v>
      </c>
      <c r="K5" s="22">
        <v>0.868</v>
      </c>
      <c r="L5" s="22"/>
      <c r="M5" s="22"/>
    </row>
    <row r="6" spans="1:13" ht="19.5" customHeight="1">
      <c r="A6" s="22"/>
      <c r="B6" s="25"/>
      <c r="C6" s="22"/>
      <c r="D6" s="22"/>
      <c r="E6" s="22"/>
      <c r="F6" s="22"/>
      <c r="H6" s="22"/>
      <c r="I6" s="25"/>
      <c r="J6" s="22"/>
      <c r="K6" s="22"/>
      <c r="L6" s="22"/>
      <c r="M6" s="22"/>
    </row>
    <row r="7" spans="1:13" ht="19.5" customHeight="1">
      <c r="A7" s="22" t="s">
        <v>612</v>
      </c>
      <c r="B7" s="25" t="s">
        <v>490</v>
      </c>
      <c r="C7" s="22">
        <v>1.4749</v>
      </c>
      <c r="D7" s="22">
        <v>0.4455</v>
      </c>
      <c r="E7" s="22"/>
      <c r="F7" s="22"/>
      <c r="H7" s="22" t="s">
        <v>614</v>
      </c>
      <c r="I7" s="25" t="s">
        <v>548</v>
      </c>
      <c r="J7" s="22">
        <v>1.5545</v>
      </c>
      <c r="K7" s="22">
        <v>0.3738</v>
      </c>
      <c r="L7" s="22"/>
      <c r="M7" s="22"/>
    </row>
    <row r="8" spans="1:13" ht="19.5" customHeight="1">
      <c r="A8" s="22"/>
      <c r="B8" s="25" t="s">
        <v>491</v>
      </c>
      <c r="C8" s="22">
        <v>1.4552</v>
      </c>
      <c r="D8" s="22">
        <v>0.445</v>
      </c>
      <c r="E8" s="22"/>
      <c r="F8" s="22"/>
      <c r="H8" s="22"/>
      <c r="I8" s="25" t="s">
        <v>549</v>
      </c>
      <c r="J8" s="22">
        <v>1.4676</v>
      </c>
      <c r="K8" s="22">
        <v>0.3526</v>
      </c>
      <c r="L8" s="22"/>
      <c r="M8" s="22"/>
    </row>
    <row r="9" spans="1:13" ht="19.5" customHeight="1">
      <c r="A9" s="22"/>
      <c r="B9" s="25" t="s">
        <v>492</v>
      </c>
      <c r="C9" s="22">
        <v>1.5056</v>
      </c>
      <c r="D9" s="22">
        <v>0.4514</v>
      </c>
      <c r="E9" s="22"/>
      <c r="F9" s="22"/>
      <c r="H9" s="22"/>
      <c r="I9" s="25" t="s">
        <v>550</v>
      </c>
      <c r="J9" s="22">
        <v>1.6133</v>
      </c>
      <c r="K9" s="22">
        <v>0.3935</v>
      </c>
      <c r="L9" s="22"/>
      <c r="M9" s="22"/>
    </row>
    <row r="10" spans="1:13" ht="19.5" customHeight="1">
      <c r="A10" s="22"/>
      <c r="B10" s="25"/>
      <c r="C10" s="22"/>
      <c r="D10" s="22"/>
      <c r="E10" s="22"/>
      <c r="F10" s="22"/>
      <c r="H10" s="22"/>
      <c r="I10" s="25"/>
      <c r="J10" s="22"/>
      <c r="K10" s="22"/>
      <c r="L10" s="22"/>
      <c r="M10" s="22"/>
    </row>
    <row r="11" spans="1:13" ht="19.5" customHeight="1">
      <c r="A11" s="22" t="s">
        <v>386</v>
      </c>
      <c r="B11" s="25" t="s">
        <v>493</v>
      </c>
      <c r="C11" s="22">
        <v>1.7624</v>
      </c>
      <c r="D11" s="22">
        <v>0.8031</v>
      </c>
      <c r="E11" s="22"/>
      <c r="F11" s="22"/>
      <c r="H11" s="22" t="s">
        <v>390</v>
      </c>
      <c r="I11" s="25" t="s">
        <v>551</v>
      </c>
      <c r="J11" s="22">
        <v>2.093</v>
      </c>
      <c r="K11" s="22">
        <v>0.946</v>
      </c>
      <c r="L11" s="22"/>
      <c r="M11" s="22"/>
    </row>
    <row r="12" spans="1:13" ht="19.5" customHeight="1">
      <c r="A12" s="22"/>
      <c r="B12" s="25" t="s">
        <v>494</v>
      </c>
      <c r="C12" s="22">
        <v>1.8006</v>
      </c>
      <c r="D12" s="22">
        <v>0.8211</v>
      </c>
      <c r="E12" s="22"/>
      <c r="F12" s="22"/>
      <c r="H12" s="22"/>
      <c r="I12" s="25" t="s">
        <v>552</v>
      </c>
      <c r="J12" s="22">
        <v>2.2329</v>
      </c>
      <c r="K12" s="22">
        <v>1.0024</v>
      </c>
      <c r="L12" s="22"/>
      <c r="M12" s="22"/>
    </row>
    <row r="13" spans="1:13" ht="19.5" customHeight="1">
      <c r="A13" s="22"/>
      <c r="B13" s="25" t="s">
        <v>495</v>
      </c>
      <c r="C13" s="22">
        <v>1.8378</v>
      </c>
      <c r="D13" s="22">
        <v>0.8428</v>
      </c>
      <c r="E13" s="22"/>
      <c r="F13" s="22"/>
      <c r="H13" s="22"/>
      <c r="I13" s="25" t="s">
        <v>553</v>
      </c>
      <c r="J13" s="22">
        <v>2.3364</v>
      </c>
      <c r="K13" s="22">
        <v>1.0522</v>
      </c>
      <c r="L13" s="22"/>
      <c r="M13" s="22"/>
    </row>
    <row r="14" spans="1:13" ht="19.5" customHeight="1">
      <c r="A14" s="22"/>
      <c r="B14" s="25"/>
      <c r="C14" s="22"/>
      <c r="D14" s="22"/>
      <c r="E14" s="22"/>
      <c r="F14" s="22"/>
      <c r="H14" s="22"/>
      <c r="I14" s="25"/>
      <c r="J14" s="22"/>
      <c r="K14" s="22"/>
      <c r="L14" s="22"/>
      <c r="M14" s="22"/>
    </row>
    <row r="15" spans="1:13" ht="19.5" customHeight="1">
      <c r="A15" s="22" t="s">
        <v>615</v>
      </c>
      <c r="B15" s="25" t="s">
        <v>496</v>
      </c>
      <c r="C15" s="22">
        <v>1.6509</v>
      </c>
      <c r="D15" s="22">
        <v>0.3813</v>
      </c>
      <c r="E15" s="22"/>
      <c r="F15" s="22"/>
      <c r="H15" s="22" t="s">
        <v>544</v>
      </c>
      <c r="I15" s="25" t="s">
        <v>554</v>
      </c>
      <c r="J15" s="22">
        <v>2.2882</v>
      </c>
      <c r="K15" s="22">
        <v>1.0487</v>
      </c>
      <c r="L15" s="22"/>
      <c r="M15" s="22"/>
    </row>
    <row r="16" spans="1:13" ht="19.5" customHeight="1">
      <c r="A16" s="22"/>
      <c r="B16" s="25" t="s">
        <v>497</v>
      </c>
      <c r="C16" s="22">
        <v>1.7219</v>
      </c>
      <c r="D16" s="22">
        <v>0.4185</v>
      </c>
      <c r="E16" s="22"/>
      <c r="F16" s="22"/>
      <c r="H16" s="22"/>
      <c r="I16" s="25" t="s">
        <v>555</v>
      </c>
      <c r="J16" s="22">
        <v>2.28</v>
      </c>
      <c r="K16" s="22">
        <v>1.0445</v>
      </c>
      <c r="L16" s="22"/>
      <c r="M16" s="22"/>
    </row>
    <row r="17" spans="1:13" ht="19.5" customHeight="1">
      <c r="A17" s="22"/>
      <c r="B17" s="25" t="s">
        <v>498</v>
      </c>
      <c r="C17" s="22">
        <v>1.7291</v>
      </c>
      <c r="D17" s="22">
        <v>0.4017</v>
      </c>
      <c r="E17" s="22"/>
      <c r="F17" s="22"/>
      <c r="H17" s="22"/>
      <c r="I17" s="25" t="s">
        <v>556</v>
      </c>
      <c r="J17" s="22">
        <v>2.4572</v>
      </c>
      <c r="K17" s="22">
        <v>1.1274</v>
      </c>
      <c r="L17" s="22"/>
      <c r="M17" s="22"/>
    </row>
    <row r="18" spans="1:13" ht="19.5" customHeight="1">
      <c r="A18" s="22"/>
      <c r="B18" s="25"/>
      <c r="C18" s="22"/>
      <c r="D18" s="22"/>
      <c r="E18" s="22"/>
      <c r="F18" s="22"/>
      <c r="H18" s="22"/>
      <c r="I18" s="25"/>
      <c r="J18" s="22"/>
      <c r="K18" s="22"/>
      <c r="L18" s="22"/>
      <c r="M18" s="22"/>
    </row>
    <row r="19" spans="1:13" ht="19.5" customHeight="1">
      <c r="A19" s="22" t="s">
        <v>384</v>
      </c>
      <c r="B19" s="25" t="s">
        <v>499</v>
      </c>
      <c r="C19" s="22">
        <v>1.8241</v>
      </c>
      <c r="D19" s="22">
        <v>0.8143</v>
      </c>
      <c r="E19" s="22"/>
      <c r="F19" s="22"/>
      <c r="H19" s="22" t="s">
        <v>186</v>
      </c>
      <c r="I19" s="25" t="s">
        <v>557</v>
      </c>
      <c r="J19" s="22">
        <v>0.8846</v>
      </c>
      <c r="K19" s="22">
        <v>0.1764</v>
      </c>
      <c r="L19" s="22"/>
      <c r="M19" s="22"/>
    </row>
    <row r="20" spans="1:13" ht="19.5" customHeight="1">
      <c r="A20" s="22"/>
      <c r="B20" s="25" t="s">
        <v>500</v>
      </c>
      <c r="C20" s="22">
        <v>1.8207</v>
      </c>
      <c r="D20" s="22">
        <v>0.8102</v>
      </c>
      <c r="E20" s="22"/>
      <c r="F20" s="22"/>
      <c r="H20" s="22"/>
      <c r="I20" s="25" t="s">
        <v>558</v>
      </c>
      <c r="J20" s="22">
        <v>0.9126</v>
      </c>
      <c r="K20" s="22">
        <v>0.1813</v>
      </c>
      <c r="L20" s="22"/>
      <c r="M20" s="22"/>
    </row>
    <row r="21" spans="1:13" ht="19.5" customHeight="1">
      <c r="A21" s="22"/>
      <c r="B21" s="25" t="s">
        <v>501</v>
      </c>
      <c r="C21" s="22">
        <v>1.7805</v>
      </c>
      <c r="D21" s="22">
        <v>0.7905</v>
      </c>
      <c r="E21" s="22"/>
      <c r="F21" s="22"/>
      <c r="H21" s="22"/>
      <c r="I21" s="25" t="s">
        <v>559</v>
      </c>
      <c r="J21" s="22">
        <v>0.959</v>
      </c>
      <c r="K21" s="22">
        <v>0.1881</v>
      </c>
      <c r="L21" s="22"/>
      <c r="M21" s="22"/>
    </row>
    <row r="22" spans="1:13" ht="19.5" customHeight="1">
      <c r="A22" s="22"/>
      <c r="B22" s="25"/>
      <c r="C22" s="22"/>
      <c r="D22" s="22"/>
      <c r="E22" s="22"/>
      <c r="F22" s="22"/>
      <c r="H22" s="22"/>
      <c r="I22" s="25"/>
      <c r="J22" s="22"/>
      <c r="K22" s="22"/>
      <c r="L22" s="22"/>
      <c r="M22" s="22"/>
    </row>
    <row r="23" spans="1:13" ht="19.5" customHeight="1">
      <c r="A23" s="22" t="s">
        <v>385</v>
      </c>
      <c r="B23" s="25" t="s">
        <v>502</v>
      </c>
      <c r="C23" s="22">
        <v>1.7776</v>
      </c>
      <c r="D23" s="22">
        <v>0.8106</v>
      </c>
      <c r="E23" s="22"/>
      <c r="F23" s="22"/>
      <c r="H23" s="22" t="s">
        <v>165</v>
      </c>
      <c r="I23" s="25" t="s">
        <v>560</v>
      </c>
      <c r="J23" s="22">
        <v>1.0781</v>
      </c>
      <c r="K23" s="22">
        <v>0.3054</v>
      </c>
      <c r="L23" s="22"/>
      <c r="M23" s="22"/>
    </row>
    <row r="24" spans="1:13" ht="19.5" customHeight="1">
      <c r="A24" s="22"/>
      <c r="B24" s="25" t="s">
        <v>503</v>
      </c>
      <c r="C24" s="22">
        <v>1.8565</v>
      </c>
      <c r="D24" s="22">
        <v>0.847</v>
      </c>
      <c r="E24" s="22"/>
      <c r="F24" s="22"/>
      <c r="H24" s="22"/>
      <c r="I24" s="25" t="s">
        <v>561</v>
      </c>
      <c r="J24" s="22">
        <v>1.458</v>
      </c>
      <c r="K24" s="22">
        <v>0.4127</v>
      </c>
      <c r="L24" s="22"/>
      <c r="M24" s="22"/>
    </row>
    <row r="25" spans="1:13" ht="19.5" customHeight="1">
      <c r="A25" s="22"/>
      <c r="B25" s="25" t="s">
        <v>504</v>
      </c>
      <c r="C25" s="22">
        <v>1.8737</v>
      </c>
      <c r="D25" s="22">
        <v>0.8564</v>
      </c>
      <c r="E25" s="22"/>
      <c r="F25" s="22"/>
      <c r="H25" s="22"/>
      <c r="I25" s="25" t="s">
        <v>562</v>
      </c>
      <c r="J25" s="22">
        <v>1.4211</v>
      </c>
      <c r="K25" s="22">
        <v>0.4055</v>
      </c>
      <c r="L25" s="22"/>
      <c r="M25" s="22"/>
    </row>
    <row r="26" spans="1:13" ht="19.5" customHeight="1">
      <c r="A26" s="22"/>
      <c r="B26" s="25"/>
      <c r="C26" s="22"/>
      <c r="D26" s="22"/>
      <c r="E26" s="22"/>
      <c r="F26" s="22"/>
      <c r="H26" s="22"/>
      <c r="I26" s="25"/>
      <c r="J26" s="22"/>
      <c r="K26" s="22"/>
      <c r="L26" s="22"/>
      <c r="M26" s="22"/>
    </row>
    <row r="27" spans="1:13" ht="19.5" customHeight="1">
      <c r="A27" s="22" t="s">
        <v>166</v>
      </c>
      <c r="B27" s="25" t="s">
        <v>505</v>
      </c>
      <c r="C27" s="22">
        <v>1.5803</v>
      </c>
      <c r="D27" s="22">
        <v>0.615</v>
      </c>
      <c r="E27" s="22"/>
      <c r="F27" s="22"/>
      <c r="H27" s="22" t="s">
        <v>616</v>
      </c>
      <c r="I27" s="25" t="s">
        <v>563</v>
      </c>
      <c r="J27" s="22">
        <v>1.663</v>
      </c>
      <c r="K27" s="22">
        <v>0.4982</v>
      </c>
      <c r="L27" s="22"/>
      <c r="M27" s="22"/>
    </row>
    <row r="28" spans="1:13" ht="19.5" customHeight="1">
      <c r="A28" s="22"/>
      <c r="B28" s="25" t="s">
        <v>506</v>
      </c>
      <c r="C28" s="22">
        <v>1.5817</v>
      </c>
      <c r="D28" s="22">
        <v>0.6149</v>
      </c>
      <c r="E28" s="22"/>
      <c r="F28" s="22"/>
      <c r="H28" s="22"/>
      <c r="I28" s="25" t="s">
        <v>564</v>
      </c>
      <c r="J28" s="22">
        <v>1.6927</v>
      </c>
      <c r="K28" s="22">
        <v>0.5008</v>
      </c>
      <c r="L28" s="22"/>
      <c r="M28" s="22"/>
    </row>
    <row r="29" spans="1:13" ht="19.5" customHeight="1">
      <c r="A29" s="22"/>
      <c r="B29" s="25" t="s">
        <v>507</v>
      </c>
      <c r="C29" s="22">
        <v>1.6017</v>
      </c>
      <c r="D29" s="22">
        <v>0.6285</v>
      </c>
      <c r="E29" s="22"/>
      <c r="F29" s="22"/>
      <c r="H29" s="22"/>
      <c r="I29" s="25" t="s">
        <v>565</v>
      </c>
      <c r="J29" s="22">
        <v>1.7809</v>
      </c>
      <c r="K29" s="22">
        <v>0.5314</v>
      </c>
      <c r="L29" s="22"/>
      <c r="M29" s="22"/>
    </row>
    <row r="30" spans="1:13" ht="19.5" customHeight="1">
      <c r="A30" s="22"/>
      <c r="B30" s="25"/>
      <c r="C30" s="22"/>
      <c r="D30" s="22"/>
      <c r="E30" s="22"/>
      <c r="F30" s="22"/>
      <c r="H30" s="22"/>
      <c r="I30" s="25"/>
      <c r="J30" s="22"/>
      <c r="K30" s="22"/>
      <c r="L30" s="22"/>
      <c r="M30" s="22"/>
    </row>
    <row r="31" spans="1:13" ht="19.5" customHeight="1">
      <c r="A31" s="22" t="s">
        <v>186</v>
      </c>
      <c r="B31" s="25" t="s">
        <v>508</v>
      </c>
      <c r="C31" s="22">
        <v>0.9276</v>
      </c>
      <c r="D31" s="22">
        <v>0.1821</v>
      </c>
      <c r="E31" s="22"/>
      <c r="F31" s="22"/>
      <c r="H31" s="22" t="s">
        <v>448</v>
      </c>
      <c r="I31" s="25" t="s">
        <v>566</v>
      </c>
      <c r="J31" s="22">
        <v>1.8914</v>
      </c>
      <c r="K31" s="22">
        <v>0.8439</v>
      </c>
      <c r="L31" s="22"/>
      <c r="M31" s="22"/>
    </row>
    <row r="32" spans="1:13" ht="19.5" customHeight="1">
      <c r="A32" s="22"/>
      <c r="B32" s="25" t="s">
        <v>509</v>
      </c>
      <c r="C32" s="22">
        <v>0.9234</v>
      </c>
      <c r="D32" s="22">
        <v>0.1843</v>
      </c>
      <c r="E32" s="22"/>
      <c r="F32" s="22"/>
      <c r="H32" s="22"/>
      <c r="I32" s="25" t="s">
        <v>567</v>
      </c>
      <c r="J32" s="22">
        <v>1.891</v>
      </c>
      <c r="K32" s="22">
        <v>0.8451</v>
      </c>
      <c r="L32" s="22"/>
      <c r="M32" s="22"/>
    </row>
    <row r="33" spans="1:13" ht="19.5" customHeight="1">
      <c r="A33" s="22"/>
      <c r="B33" s="25" t="s">
        <v>510</v>
      </c>
      <c r="C33" s="22">
        <v>0.896</v>
      </c>
      <c r="D33" s="22">
        <v>0.1781</v>
      </c>
      <c r="E33" s="22"/>
      <c r="F33" s="22"/>
      <c r="H33" s="22"/>
      <c r="I33" s="25"/>
      <c r="J33" s="22"/>
      <c r="K33" s="22"/>
      <c r="L33" s="22"/>
      <c r="M33" s="22"/>
    </row>
    <row r="34" spans="1:13" ht="19.5" customHeight="1">
      <c r="A34" s="22" t="s">
        <v>616</v>
      </c>
      <c r="B34" s="25" t="s">
        <v>511</v>
      </c>
      <c r="C34" s="22">
        <v>1.6748</v>
      </c>
      <c r="D34" s="22">
        <v>0.507</v>
      </c>
      <c r="E34" s="22"/>
      <c r="F34" s="22"/>
      <c r="H34" s="22" t="s">
        <v>166</v>
      </c>
      <c r="I34" s="25" t="s">
        <v>569</v>
      </c>
      <c r="J34" s="22">
        <v>1.6036</v>
      </c>
      <c r="K34" s="22">
        <v>0.6217</v>
      </c>
      <c r="L34" s="22"/>
      <c r="M34" s="22"/>
    </row>
    <row r="35" spans="1:13" ht="19.5" customHeight="1">
      <c r="A35" s="22"/>
      <c r="B35" s="25" t="s">
        <v>512</v>
      </c>
      <c r="C35" s="22">
        <v>1.7887</v>
      </c>
      <c r="D35" s="22">
        <v>0.5349</v>
      </c>
      <c r="E35" s="22"/>
      <c r="F35" s="22"/>
      <c r="H35" s="22"/>
      <c r="I35" s="25" t="s">
        <v>570</v>
      </c>
      <c r="J35" s="22">
        <v>1.6083</v>
      </c>
      <c r="K35" s="22">
        <v>0.6209</v>
      </c>
      <c r="L35" s="22"/>
      <c r="M35" s="22"/>
    </row>
    <row r="36" spans="1:13" ht="19.5" customHeight="1">
      <c r="A36" s="22"/>
      <c r="B36" s="25" t="s">
        <v>513</v>
      </c>
      <c r="C36" s="22">
        <v>1.6608</v>
      </c>
      <c r="D36" s="22">
        <v>0.4952</v>
      </c>
      <c r="E36" s="22"/>
      <c r="F36" s="22"/>
      <c r="H36" s="22"/>
      <c r="I36" s="25" t="s">
        <v>571</v>
      </c>
      <c r="J36" s="22">
        <v>1.7325</v>
      </c>
      <c r="K36" s="22">
        <v>0.6795</v>
      </c>
      <c r="L36" s="22"/>
      <c r="M36" s="22"/>
    </row>
    <row r="37" spans="1:13" ht="9" customHeight="1">
      <c r="A37" s="22"/>
      <c r="B37" s="25"/>
      <c r="C37" s="22"/>
      <c r="D37" s="22"/>
      <c r="E37" s="22"/>
      <c r="F37" s="22"/>
      <c r="H37" s="22"/>
      <c r="I37" s="25"/>
      <c r="J37" s="22"/>
      <c r="K37" s="22"/>
      <c r="L37" s="22"/>
      <c r="M37" s="22"/>
    </row>
    <row r="38" spans="1:13" ht="19.5" customHeight="1">
      <c r="A38" s="22" t="s">
        <v>613</v>
      </c>
      <c r="B38" s="25" t="s">
        <v>514</v>
      </c>
      <c r="C38" s="22">
        <v>1.558</v>
      </c>
      <c r="D38" s="22">
        <v>0.4632</v>
      </c>
      <c r="E38" s="22"/>
      <c r="F38" s="22"/>
      <c r="H38" s="22" t="s">
        <v>387</v>
      </c>
      <c r="I38" s="25" t="s">
        <v>572</v>
      </c>
      <c r="J38" s="22">
        <v>2.2271</v>
      </c>
      <c r="K38" s="22">
        <v>1.0405</v>
      </c>
      <c r="L38" s="22"/>
      <c r="M38" s="22"/>
    </row>
    <row r="39" spans="1:13" ht="19.5" customHeight="1">
      <c r="A39" s="22"/>
      <c r="B39" s="25" t="s">
        <v>515</v>
      </c>
      <c r="C39" s="22">
        <v>1.4426</v>
      </c>
      <c r="D39" s="22">
        <v>0.4249</v>
      </c>
      <c r="E39" s="22"/>
      <c r="F39" s="22"/>
      <c r="H39" s="22"/>
      <c r="I39" s="25" t="s">
        <v>573</v>
      </c>
      <c r="J39" s="22">
        <v>2.3627</v>
      </c>
      <c r="K39" s="22">
        <v>1.1149</v>
      </c>
      <c r="L39" s="22"/>
      <c r="M39" s="22"/>
    </row>
    <row r="40" spans="1:13" ht="19.5" customHeight="1">
      <c r="A40" s="22"/>
      <c r="B40" s="25" t="s">
        <v>516</v>
      </c>
      <c r="C40" s="22">
        <v>1.5573</v>
      </c>
      <c r="D40" s="22">
        <v>0.4606</v>
      </c>
      <c r="E40" s="22"/>
      <c r="F40" s="22"/>
      <c r="H40" s="22"/>
      <c r="I40" s="25" t="s">
        <v>574</v>
      </c>
      <c r="J40" s="22">
        <v>2.3992</v>
      </c>
      <c r="K40" s="22">
        <v>1.1283</v>
      </c>
      <c r="L40" s="22"/>
      <c r="M40" s="22"/>
    </row>
    <row r="41" spans="1:13" ht="9.75" customHeight="1">
      <c r="A41" s="22"/>
      <c r="B41" s="25"/>
      <c r="C41" s="22"/>
      <c r="D41" s="22"/>
      <c r="E41" s="22"/>
      <c r="F41" s="22"/>
      <c r="H41" s="22"/>
      <c r="I41" s="25"/>
      <c r="J41" s="22"/>
      <c r="K41" s="22"/>
      <c r="L41" s="22"/>
      <c r="M41" s="22"/>
    </row>
    <row r="42" spans="1:13" ht="19.5" customHeight="1">
      <c r="A42" s="22" t="s">
        <v>387</v>
      </c>
      <c r="B42" s="25" t="s">
        <v>517</v>
      </c>
      <c r="C42" s="22">
        <v>2.1553</v>
      </c>
      <c r="D42" s="22">
        <v>1.0104</v>
      </c>
      <c r="E42" s="22"/>
      <c r="F42" s="22"/>
      <c r="H42" s="22" t="s">
        <v>613</v>
      </c>
      <c r="I42" s="25" t="s">
        <v>575</v>
      </c>
      <c r="J42" s="22">
        <v>1.3688</v>
      </c>
      <c r="K42" s="22">
        <v>0.4043</v>
      </c>
      <c r="L42" s="22"/>
      <c r="M42" s="22"/>
    </row>
    <row r="43" spans="1:13" ht="19.5" customHeight="1">
      <c r="A43" s="22"/>
      <c r="B43" s="25" t="s">
        <v>518</v>
      </c>
      <c r="C43" s="22">
        <v>2.3942</v>
      </c>
      <c r="D43" s="22">
        <v>1.1185</v>
      </c>
      <c r="E43" s="22"/>
      <c r="F43" s="22"/>
      <c r="H43" s="22"/>
      <c r="I43" s="25" t="s">
        <v>576</v>
      </c>
      <c r="J43" s="22">
        <v>1.5787</v>
      </c>
      <c r="K43" s="22">
        <v>0.4675</v>
      </c>
      <c r="L43" s="22"/>
      <c r="M43" s="22"/>
    </row>
    <row r="44" spans="1:13" ht="19.5" customHeight="1">
      <c r="A44" s="22"/>
      <c r="B44" s="25" t="s">
        <v>519</v>
      </c>
      <c r="C44" s="22">
        <v>2.465</v>
      </c>
      <c r="D44" s="22">
        <v>1.1656</v>
      </c>
      <c r="E44" s="22"/>
      <c r="F44" s="22"/>
      <c r="H44" s="22"/>
      <c r="I44" s="25" t="s">
        <v>577</v>
      </c>
      <c r="J44" s="22">
        <v>1.4431</v>
      </c>
      <c r="K44" s="22">
        <v>0.4327</v>
      </c>
      <c r="L44" s="22"/>
      <c r="M44" s="22"/>
    </row>
    <row r="45" spans="1:13" ht="9" customHeight="1">
      <c r="A45" s="22"/>
      <c r="B45" s="25"/>
      <c r="C45" s="22"/>
      <c r="D45" s="22"/>
      <c r="E45" s="22"/>
      <c r="F45" s="22"/>
      <c r="H45" s="22"/>
      <c r="I45" s="25"/>
      <c r="J45" s="22"/>
      <c r="K45" s="22"/>
      <c r="L45" s="22"/>
      <c r="M45" s="22"/>
    </row>
    <row r="46" spans="1:13" ht="19.5" customHeight="1">
      <c r="A46" s="22" t="s">
        <v>165</v>
      </c>
      <c r="B46" s="25" t="s">
        <v>520</v>
      </c>
      <c r="C46" s="22">
        <v>1.2177</v>
      </c>
      <c r="D46" s="22">
        <v>0.3489</v>
      </c>
      <c r="E46" s="22"/>
      <c r="F46" s="22"/>
      <c r="H46" s="22" t="s">
        <v>384</v>
      </c>
      <c r="I46" s="25" t="s">
        <v>578</v>
      </c>
      <c r="J46" s="22">
        <v>1.7818</v>
      </c>
      <c r="K46" s="22">
        <v>0.7972</v>
      </c>
      <c r="L46" s="22"/>
      <c r="M46" s="22"/>
    </row>
    <row r="47" spans="1:13" ht="19.5" customHeight="1">
      <c r="A47" s="22"/>
      <c r="B47" s="25" t="s">
        <v>521</v>
      </c>
      <c r="C47" s="22">
        <v>1.3314</v>
      </c>
      <c r="D47" s="22">
        <v>0.3774</v>
      </c>
      <c r="E47" s="22"/>
      <c r="F47" s="22"/>
      <c r="H47" s="22"/>
      <c r="I47" s="25" t="s">
        <v>579</v>
      </c>
      <c r="J47" s="22">
        <v>1.8717</v>
      </c>
      <c r="K47" s="22">
        <v>0.8418</v>
      </c>
      <c r="L47" s="22"/>
      <c r="M47" s="22"/>
    </row>
    <row r="48" spans="1:13" ht="19.5" customHeight="1">
      <c r="A48" s="22"/>
      <c r="B48" s="25" t="s">
        <v>522</v>
      </c>
      <c r="C48" s="22">
        <v>1.4903</v>
      </c>
      <c r="D48" s="22">
        <v>0.4292</v>
      </c>
      <c r="E48" s="22"/>
      <c r="F48" s="22"/>
      <c r="H48" s="22"/>
      <c r="I48" s="25" t="s">
        <v>580</v>
      </c>
      <c r="J48" s="22">
        <v>1.8676</v>
      </c>
      <c r="K48" s="22">
        <v>0.8368</v>
      </c>
      <c r="L48" s="22"/>
      <c r="M48" s="22"/>
    </row>
    <row r="49" spans="1:13" ht="12" customHeight="1">
      <c r="A49" s="22"/>
      <c r="B49" s="25"/>
      <c r="C49" s="22"/>
      <c r="D49" s="22"/>
      <c r="E49" s="22"/>
      <c r="F49" s="22"/>
      <c r="H49" s="22"/>
      <c r="I49" s="25"/>
      <c r="J49" s="22"/>
      <c r="K49" s="22"/>
      <c r="L49" s="22"/>
      <c r="M49" s="22"/>
    </row>
    <row r="50" spans="1:13" ht="19.5" customHeight="1">
      <c r="A50" s="22" t="s">
        <v>390</v>
      </c>
      <c r="B50" s="25" t="s">
        <v>523</v>
      </c>
      <c r="C50" s="22">
        <v>2.2575</v>
      </c>
      <c r="D50" s="22">
        <v>1.0388</v>
      </c>
      <c r="E50" s="22"/>
      <c r="F50" s="22"/>
      <c r="H50" s="22" t="s">
        <v>617</v>
      </c>
      <c r="I50" s="25" t="s">
        <v>581</v>
      </c>
      <c r="J50" s="22">
        <v>1.7425</v>
      </c>
      <c r="K50" s="22">
        <v>0.5418</v>
      </c>
      <c r="L50" s="22"/>
      <c r="M50" s="22"/>
    </row>
    <row r="51" spans="1:13" ht="19.5" customHeight="1">
      <c r="A51" s="22"/>
      <c r="B51" s="25" t="s">
        <v>524</v>
      </c>
      <c r="C51" s="22">
        <v>2.2023</v>
      </c>
      <c r="D51" s="22">
        <v>0.997</v>
      </c>
      <c r="E51" s="22"/>
      <c r="F51" s="22"/>
      <c r="H51" s="22"/>
      <c r="I51" s="25" t="s">
        <v>582</v>
      </c>
      <c r="J51" s="22">
        <v>1.8186</v>
      </c>
      <c r="K51" s="22">
        <v>0.584</v>
      </c>
      <c r="L51" s="22"/>
      <c r="M51" s="22"/>
    </row>
    <row r="52" spans="1:13" ht="19.5" customHeight="1">
      <c r="A52" s="22"/>
      <c r="B52" s="25" t="s">
        <v>525</v>
      </c>
      <c r="C52" s="22">
        <v>2.1534</v>
      </c>
      <c r="D52" s="22">
        <v>0.9758</v>
      </c>
      <c r="E52" s="22"/>
      <c r="F52" s="22"/>
      <c r="H52" s="22"/>
      <c r="I52" s="25" t="s">
        <v>583</v>
      </c>
      <c r="J52" s="22">
        <v>1.7364</v>
      </c>
      <c r="K52" s="22">
        <v>0.5474</v>
      </c>
      <c r="L52" s="22"/>
      <c r="M52" s="22"/>
    </row>
    <row r="53" spans="1:13" ht="9" customHeight="1">
      <c r="A53" s="22"/>
      <c r="B53" s="25"/>
      <c r="C53" s="22"/>
      <c r="D53" s="22"/>
      <c r="E53" s="22"/>
      <c r="F53" s="22"/>
      <c r="H53" s="22"/>
      <c r="I53" s="25"/>
      <c r="J53" s="22"/>
      <c r="K53" s="22"/>
      <c r="L53" s="22"/>
      <c r="M53" s="22"/>
    </row>
    <row r="54" spans="1:13" ht="19.5" customHeight="1">
      <c r="A54" s="22" t="s">
        <v>614</v>
      </c>
      <c r="B54" s="25" t="s">
        <v>526</v>
      </c>
      <c r="C54" s="22">
        <v>1.5421</v>
      </c>
      <c r="D54" s="22">
        <v>0.3774</v>
      </c>
      <c r="E54" s="22"/>
      <c r="F54" s="22"/>
      <c r="H54" s="22" t="s">
        <v>385</v>
      </c>
      <c r="I54" s="25" t="s">
        <v>584</v>
      </c>
      <c r="J54" s="22">
        <v>1.8839</v>
      </c>
      <c r="K54" s="22">
        <v>0.866</v>
      </c>
      <c r="L54" s="22"/>
      <c r="M54" s="22"/>
    </row>
    <row r="55" spans="1:13" ht="19.5" customHeight="1">
      <c r="A55" s="22"/>
      <c r="B55" s="25" t="s">
        <v>527</v>
      </c>
      <c r="C55" s="22">
        <v>1.5471</v>
      </c>
      <c r="D55" s="22">
        <v>0.3789</v>
      </c>
      <c r="E55" s="22"/>
      <c r="F55" s="22"/>
      <c r="H55" s="22"/>
      <c r="I55" s="25" t="s">
        <v>585</v>
      </c>
      <c r="J55" s="22">
        <v>1.7225</v>
      </c>
      <c r="K55" s="22">
        <v>0.7901</v>
      </c>
      <c r="L55" s="22"/>
      <c r="M55" s="22"/>
    </row>
    <row r="56" spans="1:13" ht="19.5" customHeight="1">
      <c r="A56" s="22"/>
      <c r="B56" s="25" t="s">
        <v>528</v>
      </c>
      <c r="C56" s="22">
        <v>1.6934</v>
      </c>
      <c r="D56" s="22">
        <v>0.4213</v>
      </c>
      <c r="E56" s="22"/>
      <c r="F56" s="22"/>
      <c r="H56" s="22"/>
      <c r="I56" s="25" t="s">
        <v>586</v>
      </c>
      <c r="J56" s="22">
        <v>1.8659</v>
      </c>
      <c r="K56" s="22">
        <v>0.8547</v>
      </c>
      <c r="L56" s="22"/>
      <c r="M56" s="22"/>
    </row>
    <row r="57" spans="1:13" ht="9" customHeight="1">
      <c r="A57" s="22"/>
      <c r="B57" s="25"/>
      <c r="C57" s="22"/>
      <c r="D57" s="22"/>
      <c r="E57" s="22"/>
      <c r="F57" s="22"/>
      <c r="H57" s="22"/>
      <c r="I57" s="25"/>
      <c r="J57" s="22"/>
      <c r="K57" s="22"/>
      <c r="L57" s="22"/>
      <c r="M57" s="22"/>
    </row>
    <row r="58" spans="1:13" ht="19.5" customHeight="1">
      <c r="A58" s="22" t="s">
        <v>164</v>
      </c>
      <c r="B58" s="25" t="s">
        <v>529</v>
      </c>
      <c r="C58" s="22">
        <v>1.7508</v>
      </c>
      <c r="D58" s="22">
        <v>0.5216</v>
      </c>
      <c r="E58" s="22"/>
      <c r="F58" s="22"/>
      <c r="H58" s="22" t="s">
        <v>164</v>
      </c>
      <c r="I58" s="25" t="s">
        <v>587</v>
      </c>
      <c r="J58" s="22">
        <v>1.7808</v>
      </c>
      <c r="K58" s="22">
        <v>0.5287</v>
      </c>
      <c r="L58" s="22"/>
      <c r="M58" s="22"/>
    </row>
    <row r="59" spans="1:13" ht="20.25" customHeight="1">
      <c r="A59" s="22"/>
      <c r="B59" s="25" t="s">
        <v>530</v>
      </c>
      <c r="C59" s="22">
        <v>1.852</v>
      </c>
      <c r="D59" s="22">
        <v>0.5594</v>
      </c>
      <c r="E59" s="22"/>
      <c r="F59" s="22"/>
      <c r="H59" s="22"/>
      <c r="I59" s="25" t="s">
        <v>588</v>
      </c>
      <c r="J59" s="22">
        <v>1.8566</v>
      </c>
      <c r="K59" s="22">
        <v>0.5629</v>
      </c>
      <c r="L59" s="22"/>
      <c r="M59" s="22"/>
    </row>
    <row r="60" spans="1:13" ht="19.5" customHeight="1">
      <c r="A60" s="22"/>
      <c r="B60" s="25" t="s">
        <v>531</v>
      </c>
      <c r="C60" s="22">
        <v>1.847</v>
      </c>
      <c r="D60" s="22">
        <v>0.5599</v>
      </c>
      <c r="E60" s="22"/>
      <c r="F60" s="22"/>
      <c r="H60" s="22"/>
      <c r="I60" s="25" t="s">
        <v>589</v>
      </c>
      <c r="J60" s="22">
        <v>1.8471</v>
      </c>
      <c r="K60" s="22">
        <v>0.558</v>
      </c>
      <c r="L60" s="22"/>
      <c r="M60" s="22"/>
    </row>
    <row r="61" spans="1:13" ht="9" customHeight="1">
      <c r="A61" s="22"/>
      <c r="B61" s="25"/>
      <c r="C61" s="22"/>
      <c r="D61" s="22"/>
      <c r="E61" s="22"/>
      <c r="F61" s="22"/>
      <c r="H61" s="22"/>
      <c r="I61" s="25"/>
      <c r="J61" s="22"/>
      <c r="K61" s="22"/>
      <c r="L61" s="22"/>
      <c r="M61" s="22"/>
    </row>
    <row r="62" spans="1:13" ht="19.5" customHeight="1">
      <c r="A62" s="22" t="s">
        <v>448</v>
      </c>
      <c r="B62" s="25" t="s">
        <v>532</v>
      </c>
      <c r="C62" s="22">
        <v>1.7363</v>
      </c>
      <c r="D62" s="22">
        <v>0.7776</v>
      </c>
      <c r="E62" s="22"/>
      <c r="F62" s="22"/>
      <c r="H62" s="22" t="s">
        <v>612</v>
      </c>
      <c r="I62" s="25" t="s">
        <v>590</v>
      </c>
      <c r="J62" s="22">
        <v>1.5334</v>
      </c>
      <c r="K62" s="22">
        <v>0.4702</v>
      </c>
      <c r="L62" s="22"/>
      <c r="M62" s="22"/>
    </row>
    <row r="63" spans="1:13" ht="19.5" customHeight="1">
      <c r="A63" s="22"/>
      <c r="B63" s="25" t="s">
        <v>533</v>
      </c>
      <c r="C63" s="22">
        <v>1.7919</v>
      </c>
      <c r="D63" s="22">
        <v>0.8122</v>
      </c>
      <c r="E63" s="22"/>
      <c r="F63" s="22"/>
      <c r="H63" s="22"/>
      <c r="I63" s="25" t="s">
        <v>591</v>
      </c>
      <c r="J63" s="22">
        <v>1.5022</v>
      </c>
      <c r="K63" s="22">
        <v>0.4623</v>
      </c>
      <c r="L63" s="22"/>
      <c r="M63" s="22"/>
    </row>
    <row r="64" spans="1:13" ht="19.5" customHeight="1">
      <c r="A64" s="22"/>
      <c r="B64" s="25" t="s">
        <v>534</v>
      </c>
      <c r="C64" s="22">
        <v>1.8191</v>
      </c>
      <c r="D64" s="22">
        <v>0.8194</v>
      </c>
      <c r="E64" s="22"/>
      <c r="F64" s="22"/>
      <c r="H64" s="22"/>
      <c r="I64" s="25" t="s">
        <v>592</v>
      </c>
      <c r="J64" s="22">
        <v>1.7667</v>
      </c>
      <c r="K64" s="22">
        <v>0.5359</v>
      </c>
      <c r="L64" s="22"/>
      <c r="M64" s="22"/>
    </row>
    <row r="65" spans="1:13" ht="12.75" customHeight="1">
      <c r="A65" s="22"/>
      <c r="B65" s="25"/>
      <c r="C65" s="22"/>
      <c r="D65" s="22"/>
      <c r="E65" s="22"/>
      <c r="F65" s="22"/>
      <c r="H65" s="22"/>
      <c r="I65" s="25"/>
      <c r="J65" s="22"/>
      <c r="K65" s="22"/>
      <c r="L65" s="22"/>
      <c r="M65" s="22"/>
    </row>
    <row r="66" spans="1:13" ht="19.5" customHeight="1">
      <c r="A66" s="22" t="s">
        <v>617</v>
      </c>
      <c r="B66" s="25" t="s">
        <v>535</v>
      </c>
      <c r="C66" s="22">
        <v>1.6871</v>
      </c>
      <c r="D66" s="22">
        <v>0.5299</v>
      </c>
      <c r="E66" s="22"/>
      <c r="F66" s="22"/>
      <c r="H66" s="22" t="s">
        <v>615</v>
      </c>
      <c r="I66" s="25" t="s">
        <v>593</v>
      </c>
      <c r="J66" s="22">
        <v>1.7071</v>
      </c>
      <c r="K66" s="22">
        <v>0.4181</v>
      </c>
      <c r="L66" s="22"/>
      <c r="M66" s="22"/>
    </row>
    <row r="67" spans="1:13" ht="19.5" customHeight="1">
      <c r="A67" s="22"/>
      <c r="B67" s="25" t="s">
        <v>536</v>
      </c>
      <c r="C67" s="22">
        <v>1.718</v>
      </c>
      <c r="D67" s="22">
        <v>0.5436</v>
      </c>
      <c r="E67" s="22"/>
      <c r="F67" s="22"/>
      <c r="H67" s="22"/>
      <c r="I67" s="25" t="s">
        <v>594</v>
      </c>
      <c r="J67" s="22">
        <v>1.7009</v>
      </c>
      <c r="K67" s="22">
        <v>0.4031</v>
      </c>
      <c r="L67" s="22"/>
      <c r="M67" s="22"/>
    </row>
    <row r="68" spans="1:13" ht="19.5" customHeight="1">
      <c r="A68" s="22"/>
      <c r="B68" s="25" t="s">
        <v>537</v>
      </c>
      <c r="C68" s="22">
        <v>1.8357</v>
      </c>
      <c r="D68" s="22">
        <v>0.5832</v>
      </c>
      <c r="E68" s="22"/>
      <c r="F68" s="22"/>
      <c r="H68" s="22"/>
      <c r="I68" s="25" t="s">
        <v>595</v>
      </c>
      <c r="J68" s="22">
        <v>1.846</v>
      </c>
      <c r="K68" s="22">
        <v>0.456</v>
      </c>
      <c r="L68" s="22"/>
      <c r="M68" s="22"/>
    </row>
    <row r="69" spans="1:13" ht="12" customHeight="1">
      <c r="A69" s="22"/>
      <c r="B69" s="25"/>
      <c r="C69" s="22"/>
      <c r="D69" s="22"/>
      <c r="E69" s="22"/>
      <c r="F69" s="22"/>
      <c r="H69" s="22"/>
      <c r="I69" s="25"/>
      <c r="J69" s="22"/>
      <c r="K69" s="22"/>
      <c r="L69" s="22"/>
      <c r="M69" s="22"/>
    </row>
    <row r="70" spans="1:13" ht="19.5" customHeight="1">
      <c r="A70" s="22" t="s">
        <v>185</v>
      </c>
      <c r="B70" s="25" t="s">
        <v>538</v>
      </c>
      <c r="C70" s="22">
        <v>0.8272</v>
      </c>
      <c r="D70" s="22">
        <v>0.178</v>
      </c>
      <c r="E70" s="22"/>
      <c r="F70" s="22"/>
      <c r="H70" s="22" t="s">
        <v>185</v>
      </c>
      <c r="I70" s="25" t="s">
        <v>596</v>
      </c>
      <c r="J70" s="22">
        <v>0.8283</v>
      </c>
      <c r="K70" s="22">
        <v>0.1796</v>
      </c>
      <c r="L70" s="22"/>
      <c r="M70" s="22"/>
    </row>
    <row r="71" spans="1:13" ht="19.5" customHeight="1">
      <c r="A71" s="22"/>
      <c r="B71" s="25" t="s">
        <v>539</v>
      </c>
      <c r="C71" s="22">
        <v>0.8215</v>
      </c>
      <c r="D71" s="22">
        <v>0.1847</v>
      </c>
      <c r="E71" s="22"/>
      <c r="F71" s="22"/>
      <c r="H71" s="22"/>
      <c r="I71" s="25" t="s">
        <v>597</v>
      </c>
      <c r="J71" s="22">
        <v>0.8304</v>
      </c>
      <c r="K71" s="22">
        <v>0.1792</v>
      </c>
      <c r="L71" s="22"/>
      <c r="M71" s="22"/>
    </row>
    <row r="72" spans="1:13" ht="17.25" customHeight="1">
      <c r="A72" s="22"/>
      <c r="B72" s="25" t="s">
        <v>540</v>
      </c>
      <c r="C72" s="22">
        <v>0.8791</v>
      </c>
      <c r="D72" s="22">
        <v>0.1891</v>
      </c>
      <c r="E72" s="22"/>
      <c r="F72" s="22"/>
      <c r="H72" s="22"/>
      <c r="I72" s="25" t="s">
        <v>598</v>
      </c>
      <c r="J72" s="118">
        <v>0.855</v>
      </c>
      <c r="K72" s="118">
        <v>0.1868</v>
      </c>
      <c r="L72" s="22"/>
      <c r="M72" s="22"/>
    </row>
  </sheetData>
  <sheetProtection/>
  <mergeCells count="2">
    <mergeCell ref="B1:G1"/>
    <mergeCell ref="H1:N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X116"/>
  <sheetViews>
    <sheetView zoomScalePageLayoutView="0" workbookViewId="0" topLeftCell="A1">
      <selection activeCell="A1" sqref="A1"/>
    </sheetView>
  </sheetViews>
  <sheetFormatPr defaultColWidth="9.140625" defaultRowHeight="12.75"/>
  <cols>
    <col min="2" max="2" width="8.8515625" style="27" customWidth="1"/>
    <col min="14" max="14" width="8.8515625" style="27" customWidth="1"/>
  </cols>
  <sheetData>
    <row r="1" spans="1:24" ht="78.75">
      <c r="A1" s="135" t="s">
        <v>172</v>
      </c>
      <c r="B1" s="194" t="s">
        <v>599</v>
      </c>
      <c r="C1" s="194"/>
      <c r="D1" s="194"/>
      <c r="E1" s="194"/>
      <c r="F1" s="194"/>
      <c r="G1" s="194"/>
      <c r="H1" s="194"/>
      <c r="I1" s="194"/>
      <c r="J1" s="194"/>
      <c r="K1" s="136"/>
      <c r="L1" s="136"/>
      <c r="M1" s="137" t="s">
        <v>172</v>
      </c>
      <c r="N1" s="195" t="s">
        <v>485</v>
      </c>
      <c r="O1" s="195"/>
      <c r="P1" s="195"/>
      <c r="Q1" s="195"/>
      <c r="R1" s="195"/>
      <c r="S1" s="195"/>
      <c r="T1" s="195"/>
      <c r="U1" s="195"/>
      <c r="V1" s="195"/>
      <c r="W1" s="138"/>
      <c r="X1" s="138"/>
    </row>
    <row r="2" spans="1:24" ht="33.75">
      <c r="A2" s="135"/>
      <c r="B2" s="127" t="s">
        <v>112</v>
      </c>
      <c r="C2" s="128" t="s">
        <v>105</v>
      </c>
      <c r="D2" s="128" t="s">
        <v>106</v>
      </c>
      <c r="E2" s="129" t="s">
        <v>107</v>
      </c>
      <c r="F2" s="129" t="s">
        <v>108</v>
      </c>
      <c r="G2" s="139" t="s">
        <v>259</v>
      </c>
      <c r="H2" s="139" t="s">
        <v>260</v>
      </c>
      <c r="I2" s="130" t="s">
        <v>257</v>
      </c>
      <c r="J2" s="130" t="s">
        <v>258</v>
      </c>
      <c r="K2" s="130" t="s">
        <v>261</v>
      </c>
      <c r="L2" s="139" t="s">
        <v>262</v>
      </c>
      <c r="M2" s="137"/>
      <c r="N2" s="131" t="s">
        <v>112</v>
      </c>
      <c r="O2" s="132" t="s">
        <v>105</v>
      </c>
      <c r="P2" s="132" t="s">
        <v>106</v>
      </c>
      <c r="Q2" s="133" t="s">
        <v>107</v>
      </c>
      <c r="R2" s="133" t="s">
        <v>108</v>
      </c>
      <c r="S2" s="140" t="s">
        <v>259</v>
      </c>
      <c r="T2" s="140" t="s">
        <v>260</v>
      </c>
      <c r="U2" s="134" t="s">
        <v>257</v>
      </c>
      <c r="V2" s="134" t="s">
        <v>258</v>
      </c>
      <c r="W2" s="134" t="s">
        <v>261</v>
      </c>
      <c r="X2" s="140" t="s">
        <v>262</v>
      </c>
    </row>
    <row r="3" spans="1:24" ht="12.75">
      <c r="A3" s="22" t="s">
        <v>544</v>
      </c>
      <c r="B3" s="25" t="s">
        <v>487</v>
      </c>
      <c r="C3" s="22">
        <v>2.3923</v>
      </c>
      <c r="D3" s="22">
        <v>1.0959</v>
      </c>
      <c r="E3" s="22">
        <v>2.4565</v>
      </c>
      <c r="F3" s="22">
        <v>1.086</v>
      </c>
      <c r="G3" s="73">
        <f>((E3-F3)-(C3-D3))/(C3-D3)*100</f>
        <v>5.715828448009877</v>
      </c>
      <c r="H3" s="73">
        <f>(E3-C3)/C3*100</f>
        <v>2.683609915144423</v>
      </c>
      <c r="I3" s="22">
        <v>2.389</v>
      </c>
      <c r="J3" s="22">
        <v>1.0939</v>
      </c>
      <c r="K3" s="73">
        <f>((I3-J3)-(C3-D3))/(C3-D3)*100</f>
        <v>-0.10027769207037188</v>
      </c>
      <c r="L3" s="73">
        <f>(I3-C3)/C3*100</f>
        <v>-0.13794256573173524</v>
      </c>
      <c r="M3" s="22" t="s">
        <v>386</v>
      </c>
      <c r="N3" s="25" t="s">
        <v>545</v>
      </c>
      <c r="O3" s="22">
        <v>1.732</v>
      </c>
      <c r="P3" s="22">
        <v>0.7904</v>
      </c>
      <c r="Q3" s="22">
        <v>1.8161</v>
      </c>
      <c r="R3" s="22">
        <v>0.7762</v>
      </c>
      <c r="S3" s="73">
        <f>((Q3-R3)-(O3-P3))/(O3-P3)*100</f>
        <v>10.439677145284627</v>
      </c>
      <c r="T3" s="73">
        <f>(Q3-O3)/O3*100</f>
        <v>4.855658198614322</v>
      </c>
      <c r="U3" s="22">
        <v>1.7496</v>
      </c>
      <c r="V3" s="22">
        <v>0.7799</v>
      </c>
      <c r="W3" s="73">
        <f>((U3-V3)-(O3-P3))/(O3-P3)*100</f>
        <v>2.9842820730671216</v>
      </c>
      <c r="X3" s="73">
        <f>(U3-O3)/O3*100</f>
        <v>1.0161662817551997</v>
      </c>
    </row>
    <row r="4" spans="1:24" ht="12.75">
      <c r="A4" s="22"/>
      <c r="B4" s="25" t="s">
        <v>488</v>
      </c>
      <c r="C4" s="22">
        <v>2.3438</v>
      </c>
      <c r="D4" s="22">
        <v>1.0699</v>
      </c>
      <c r="E4" s="22">
        <v>2.408</v>
      </c>
      <c r="F4" s="22">
        <v>1.0665</v>
      </c>
      <c r="G4" s="73">
        <f>((E4-F4)-(C4-D4))/(C4-D4)*100</f>
        <v>5.306538974801798</v>
      </c>
      <c r="H4" s="73">
        <f>(E4-C4)/C4*100</f>
        <v>2.7391415649799487</v>
      </c>
      <c r="I4" s="22">
        <v>2.3411</v>
      </c>
      <c r="J4" s="22">
        <v>1.0663</v>
      </c>
      <c r="K4" s="73">
        <f aca="true" t="shared" si="0" ref="K4:K65">((I4-J4)-(C4-D4))/(C4-D4)*100</f>
        <v>0.07064918753435301</v>
      </c>
      <c r="L4" s="73">
        <f aca="true" t="shared" si="1" ref="L4:L65">(I4-C4)/C4*100</f>
        <v>-0.11519754245242447</v>
      </c>
      <c r="M4" s="22"/>
      <c r="N4" s="25" t="s">
        <v>546</v>
      </c>
      <c r="O4" s="22">
        <v>1.8019</v>
      </c>
      <c r="P4" s="22">
        <v>0.8204</v>
      </c>
      <c r="Q4" s="22">
        <v>1.8905</v>
      </c>
      <c r="R4" s="22">
        <v>0.8093</v>
      </c>
      <c r="S4" s="73">
        <f>((Q4-R4)-(O4-P4))/(O4-P4)*100</f>
        <v>10.157921548650014</v>
      </c>
      <c r="T4" s="73">
        <f>(Q4-O4)/O4*100</f>
        <v>4.917032021754815</v>
      </c>
      <c r="U4" s="22">
        <v>1.8208</v>
      </c>
      <c r="V4" s="22">
        <v>0.8142</v>
      </c>
      <c r="W4" s="73">
        <f>((U4-V4)-(O4-P4))/(O4-P4)*100</f>
        <v>2.5573102394294343</v>
      </c>
      <c r="X4" s="73">
        <f>(U4-O4)/O4*100</f>
        <v>1.0488928353404692</v>
      </c>
    </row>
    <row r="5" spans="1:24" ht="12.75">
      <c r="A5" s="22"/>
      <c r="B5" s="25" t="s">
        <v>489</v>
      </c>
      <c r="C5" s="22">
        <v>2.5165</v>
      </c>
      <c r="D5" s="22">
        <v>1.1518</v>
      </c>
      <c r="E5" s="22">
        <v>2.5837</v>
      </c>
      <c r="F5" s="22">
        <v>1.1427</v>
      </c>
      <c r="G5" s="73">
        <f>((E5-F5)-(C5-D5))/(C5-D5)*100</f>
        <v>5.590972374880895</v>
      </c>
      <c r="H5" s="73">
        <f>(E5-C5)/C5*100</f>
        <v>2.670375521557707</v>
      </c>
      <c r="I5" s="22">
        <v>2.5133</v>
      </c>
      <c r="J5" s="22">
        <v>1.1497</v>
      </c>
      <c r="K5" s="73">
        <f t="shared" si="0"/>
        <v>-0.08060379570602334</v>
      </c>
      <c r="L5" s="73">
        <f t="shared" si="1"/>
        <v>-0.1271607391217998</v>
      </c>
      <c r="M5" s="22"/>
      <c r="N5" s="25" t="s">
        <v>547</v>
      </c>
      <c r="O5" s="22">
        <v>1.898</v>
      </c>
      <c r="P5" s="22">
        <v>0.868</v>
      </c>
      <c r="Q5" s="22">
        <v>1.9911</v>
      </c>
      <c r="R5" s="22">
        <v>0.8469</v>
      </c>
      <c r="S5" s="73">
        <f>((Q5-R5)-(O5-P5))/(O5-P5)*100</f>
        <v>11.08737864077673</v>
      </c>
      <c r="T5" s="73">
        <f>(Q5-O5)/O5*100</f>
        <v>4.905163329820874</v>
      </c>
      <c r="U5" s="22">
        <v>1.9178</v>
      </c>
      <c r="V5" s="22">
        <v>0.8572</v>
      </c>
      <c r="W5" s="73">
        <f>((U5-V5)-(O5-P5))/(O5-P5)*100</f>
        <v>2.970873786407785</v>
      </c>
      <c r="X5" s="73">
        <f>(U5-O5)/O5*100</f>
        <v>1.0432033719704974</v>
      </c>
    </row>
    <row r="6" spans="1:24" ht="12.75">
      <c r="A6" s="22"/>
      <c r="B6" s="25"/>
      <c r="C6" s="22"/>
      <c r="D6" s="22"/>
      <c r="E6" s="22"/>
      <c r="F6" s="75" t="s">
        <v>276</v>
      </c>
      <c r="G6" s="76">
        <f>AVERAGE(G3:G5)</f>
        <v>5.537779932564191</v>
      </c>
      <c r="H6" s="76">
        <f>AVERAGE(H3:H5)</f>
        <v>2.697709000560693</v>
      </c>
      <c r="I6" s="22"/>
      <c r="J6" s="75" t="s">
        <v>276</v>
      </c>
      <c r="K6" s="76">
        <f>AVERAGE(K3:K5)</f>
        <v>-0.036744100080680735</v>
      </c>
      <c r="L6" s="76">
        <f>AVERAGE(L3:L5)</f>
        <v>-0.1267669491019865</v>
      </c>
      <c r="M6" s="22"/>
      <c r="N6" s="25"/>
      <c r="O6" s="22"/>
      <c r="P6" s="22"/>
      <c r="Q6" s="22"/>
      <c r="R6" s="75" t="s">
        <v>276</v>
      </c>
      <c r="S6" s="76">
        <f>AVERAGE(S3:S5)</f>
        <v>10.561659111570458</v>
      </c>
      <c r="T6" s="76">
        <f>AVERAGE(T3:T5)</f>
        <v>4.8926178500633375</v>
      </c>
      <c r="U6" s="22"/>
      <c r="V6" s="75" t="s">
        <v>276</v>
      </c>
      <c r="W6" s="76">
        <f>AVERAGE(W3:W5)</f>
        <v>2.8374886996347803</v>
      </c>
      <c r="X6" s="76">
        <f>AVERAGE(X3:X5)</f>
        <v>1.0360874963553888</v>
      </c>
    </row>
    <row r="7" spans="1:24" ht="12.75">
      <c r="A7" s="22"/>
      <c r="B7" s="25"/>
      <c r="C7" s="22"/>
      <c r="D7" s="22"/>
      <c r="E7" s="22"/>
      <c r="F7" s="75" t="s">
        <v>277</v>
      </c>
      <c r="G7" s="76">
        <f>STDEV(G3:G5)</f>
        <v>0.20976545273099453</v>
      </c>
      <c r="H7" s="76">
        <f>STDEV(H3:H5)</f>
        <v>0.036486714557066605</v>
      </c>
      <c r="I7" s="22"/>
      <c r="J7" s="75" t="s">
        <v>277</v>
      </c>
      <c r="K7" s="76">
        <f>STDEV(K3:K5)</f>
        <v>0.0935240836261591</v>
      </c>
      <c r="L7" s="76">
        <f>STDEV(L3:L5)</f>
        <v>0.011377623826128041</v>
      </c>
      <c r="M7" s="22"/>
      <c r="N7" s="25"/>
      <c r="O7" s="22"/>
      <c r="P7" s="22"/>
      <c r="Q7" s="22"/>
      <c r="R7" s="75" t="s">
        <v>277</v>
      </c>
      <c r="S7" s="76">
        <f>STDEV(S3:S5)</f>
        <v>0.4765840131607221</v>
      </c>
      <c r="T7" s="76">
        <f>STDEV(T3:T5)</f>
        <v>0.03255346891623351</v>
      </c>
      <c r="U7" s="22"/>
      <c r="V7" s="75" t="s">
        <v>277</v>
      </c>
      <c r="W7" s="76">
        <f>STDEV(W3:W5)</f>
        <v>0.24273426356833988</v>
      </c>
      <c r="X7" s="76">
        <f>STDEV(X3:X5)</f>
        <v>0.01748523925257104</v>
      </c>
    </row>
    <row r="8" spans="1:24" ht="12.75">
      <c r="A8" s="22" t="s">
        <v>612</v>
      </c>
      <c r="B8" s="25" t="s">
        <v>490</v>
      </c>
      <c r="C8" s="22">
        <v>1.4749</v>
      </c>
      <c r="D8" s="22">
        <v>0.4455</v>
      </c>
      <c r="E8" s="22">
        <v>1.4638</v>
      </c>
      <c r="F8" s="22">
        <v>0.4089</v>
      </c>
      <c r="G8" s="73">
        <f>((E8-F8)-(C8-D8))/(C8-D8)*100</f>
        <v>2.4771711676704737</v>
      </c>
      <c r="H8" s="73">
        <f>(E8-C8)/C8*100</f>
        <v>-0.7525933961624591</v>
      </c>
      <c r="I8" s="22">
        <v>1.2904</v>
      </c>
      <c r="J8" s="22">
        <v>0.4321</v>
      </c>
      <c r="K8" s="73">
        <f t="shared" si="0"/>
        <v>-16.621332815232176</v>
      </c>
      <c r="L8" s="73">
        <f t="shared" si="1"/>
        <v>-12.50932266594346</v>
      </c>
      <c r="M8" s="22" t="s">
        <v>543</v>
      </c>
      <c r="N8" s="25" t="s">
        <v>548</v>
      </c>
      <c r="O8" s="22">
        <v>1.5545</v>
      </c>
      <c r="P8" s="22">
        <v>0.3738</v>
      </c>
      <c r="Q8" s="22">
        <v>1.779</v>
      </c>
      <c r="R8" s="22">
        <v>0.3018</v>
      </c>
      <c r="S8" s="73">
        <f>((Q8-R8)-(O8-P8))/(O8-P8)*100</f>
        <v>25.11222156347929</v>
      </c>
      <c r="T8" s="73">
        <f>(Q8-O8)/O8*100</f>
        <v>14.441942746863939</v>
      </c>
      <c r="U8" s="22">
        <v>1.4002</v>
      </c>
      <c r="V8" s="22">
        <v>0.3798</v>
      </c>
      <c r="W8" s="73">
        <f>((U8-V8)-(O8-P8))/(O8-P8)*100</f>
        <v>-13.576691793004143</v>
      </c>
      <c r="X8" s="73">
        <f>(U8-O8)/O8*100</f>
        <v>-9.926021228690903</v>
      </c>
    </row>
    <row r="9" spans="1:24" ht="12.75">
      <c r="A9" s="22"/>
      <c r="B9" s="25" t="s">
        <v>491</v>
      </c>
      <c r="C9" s="22">
        <v>1.4552</v>
      </c>
      <c r="D9" s="22">
        <v>0.445</v>
      </c>
      <c r="E9" s="22">
        <v>1.4423</v>
      </c>
      <c r="F9" s="22">
        <v>0.4033</v>
      </c>
      <c r="G9" s="73">
        <f>((E9-F9)-(C9-D9))/(C9-D9)*100</f>
        <v>2.850920609780235</v>
      </c>
      <c r="H9" s="73">
        <f>(E9-C9)/C9*100</f>
        <v>-0.8864760857614165</v>
      </c>
      <c r="I9" s="22">
        <v>1.2725</v>
      </c>
      <c r="J9" s="22">
        <v>0.4274</v>
      </c>
      <c r="K9" s="73">
        <f t="shared" si="0"/>
        <v>-16.34329835676104</v>
      </c>
      <c r="L9" s="73">
        <f t="shared" si="1"/>
        <v>-12.554975261132494</v>
      </c>
      <c r="M9" s="22"/>
      <c r="N9" s="25" t="s">
        <v>549</v>
      </c>
      <c r="O9" s="22">
        <v>1.4676</v>
      </c>
      <c r="P9" s="22">
        <v>0.3526</v>
      </c>
      <c r="Q9" s="22">
        <v>1.6783</v>
      </c>
      <c r="R9" s="22">
        <v>0.2854</v>
      </c>
      <c r="S9" s="73">
        <f>((Q9-R9)-(O9-P9))/(O9-P9)*100</f>
        <v>24.923766816143498</v>
      </c>
      <c r="T9" s="73">
        <f>(Q9-O9)/O9*100</f>
        <v>14.356772962660116</v>
      </c>
      <c r="U9" s="22">
        <v>1.3205</v>
      </c>
      <c r="V9" s="22">
        <v>0.3359</v>
      </c>
      <c r="W9" s="73">
        <f>((U9-V9)-(O9-P9))/(O9-P9)*100</f>
        <v>-11.695067264573987</v>
      </c>
      <c r="X9" s="73">
        <f>(U9-O9)/O9*100</f>
        <v>-10.02316707549741</v>
      </c>
    </row>
    <row r="10" spans="1:24" ht="12.75">
      <c r="A10" s="22"/>
      <c r="B10" s="25" t="s">
        <v>492</v>
      </c>
      <c r="C10" s="22">
        <v>1.5056</v>
      </c>
      <c r="D10" s="22">
        <v>0.4514</v>
      </c>
      <c r="E10" s="22">
        <v>1.4946</v>
      </c>
      <c r="F10" s="22">
        <v>0.4169</v>
      </c>
      <c r="G10" s="73">
        <f>((E10-F10)-(C10-D10))/(C10-D10)*100</f>
        <v>2.2291785239992272</v>
      </c>
      <c r="H10" s="73">
        <f>(E10-C10)/C10*100</f>
        <v>-0.730605738575991</v>
      </c>
      <c r="I10" s="22">
        <v>1.3165</v>
      </c>
      <c r="J10" s="22">
        <v>0.4452</v>
      </c>
      <c r="K10" s="73">
        <f t="shared" si="0"/>
        <v>-17.349649022955802</v>
      </c>
      <c r="L10" s="73">
        <f t="shared" si="1"/>
        <v>-12.559776833156219</v>
      </c>
      <c r="M10" s="22"/>
      <c r="N10" s="25" t="s">
        <v>550</v>
      </c>
      <c r="O10" s="22">
        <v>1.6133</v>
      </c>
      <c r="P10" s="22">
        <v>0.3935</v>
      </c>
      <c r="Q10" s="22">
        <v>1.8501</v>
      </c>
      <c r="R10" s="22">
        <v>0.3161</v>
      </c>
      <c r="S10" s="73">
        <f>((Q10-R10)-(O10-P10))/(O10-P10)*100</f>
        <v>25.758321036235447</v>
      </c>
      <c r="T10" s="73">
        <f>(Q10-O10)/O10*100</f>
        <v>14.677989214653204</v>
      </c>
      <c r="U10" s="22">
        <v>1.4563</v>
      </c>
      <c r="V10" s="22">
        <v>0.3672</v>
      </c>
      <c r="W10" s="73">
        <f>((U10-V10)-(O10-P10))/(O10-P10)*100</f>
        <v>-10.714871290375475</v>
      </c>
      <c r="X10" s="73">
        <f>(U10-O10)/O10*100</f>
        <v>-9.731606024917873</v>
      </c>
    </row>
    <row r="11" spans="1:24" ht="12.75">
      <c r="A11" s="22"/>
      <c r="B11" s="25"/>
      <c r="C11" s="22"/>
      <c r="D11" s="22"/>
      <c r="E11" s="22"/>
      <c r="F11" s="75" t="s">
        <v>276</v>
      </c>
      <c r="G11" s="76">
        <f>AVERAGE(G8:G10)</f>
        <v>2.519090100483312</v>
      </c>
      <c r="H11" s="76">
        <f>AVERAGE(H8:H10)</f>
        <v>-0.7898917401666221</v>
      </c>
      <c r="I11" s="22"/>
      <c r="J11" s="75" t="s">
        <v>276</v>
      </c>
      <c r="K11" s="76">
        <f>AVERAGE(K8:K10)</f>
        <v>-16.771426731649672</v>
      </c>
      <c r="L11" s="76">
        <f>AVERAGE(L8:L10)</f>
        <v>-12.541358253410726</v>
      </c>
      <c r="M11" s="22"/>
      <c r="N11" s="25"/>
      <c r="O11" s="22"/>
      <c r="P11" s="22"/>
      <c r="Q11" s="22"/>
      <c r="R11" s="75" t="s">
        <v>276</v>
      </c>
      <c r="S11" s="76">
        <f>AVERAGE(S8:S10)</f>
        <v>25.26476980528608</v>
      </c>
      <c r="T11" s="76">
        <f>AVERAGE(T8:T10)</f>
        <v>14.492234974725752</v>
      </c>
      <c r="U11" s="22"/>
      <c r="V11" s="75" t="s">
        <v>276</v>
      </c>
      <c r="W11" s="76">
        <f>AVERAGE(W8:W10)</f>
        <v>-11.99554344931787</v>
      </c>
      <c r="X11" s="76">
        <f>AVERAGE(X8:X10)</f>
        <v>-9.893598109702062</v>
      </c>
    </row>
    <row r="12" spans="5:24" ht="12.75">
      <c r="E12" s="22"/>
      <c r="F12" s="75" t="s">
        <v>277</v>
      </c>
      <c r="G12" s="76">
        <f>STDEV(G8:G10)</f>
        <v>0.3129835506922939</v>
      </c>
      <c r="H12" s="76">
        <f>STDEV(H8:H10)</f>
        <v>0.08436389116213246</v>
      </c>
      <c r="I12" s="22"/>
      <c r="J12" s="75" t="s">
        <v>277</v>
      </c>
      <c r="K12" s="76">
        <f>STDEV(K8:K10)</f>
        <v>0.5196937113789003</v>
      </c>
      <c r="L12" s="76">
        <f>STDEV(L8:L10)</f>
        <v>0.02784731444420318</v>
      </c>
      <c r="M12" s="22"/>
      <c r="N12" s="25"/>
      <c r="O12" s="22"/>
      <c r="P12" s="22"/>
      <c r="Q12" s="22"/>
      <c r="R12" s="75" t="s">
        <v>277</v>
      </c>
      <c r="S12" s="76">
        <f>STDEV(S8:S10)</f>
        <v>0.43769099959576235</v>
      </c>
      <c r="T12" s="76">
        <f>STDEV(T8:T10)</f>
        <v>0.16640898795934264</v>
      </c>
      <c r="U12" s="22"/>
      <c r="V12" s="75" t="s">
        <v>277</v>
      </c>
      <c r="W12" s="76">
        <f>STDEV(W8:W10)</f>
        <v>1.4543791116882512</v>
      </c>
      <c r="X12" s="76">
        <f>STDEV(X8:X10)</f>
        <v>0.14846011429840555</v>
      </c>
    </row>
    <row r="13" spans="1:24" ht="12.75">
      <c r="A13" s="22" t="s">
        <v>386</v>
      </c>
      <c r="B13" s="25" t="s">
        <v>493</v>
      </c>
      <c r="C13" s="22">
        <v>1.7624</v>
      </c>
      <c r="D13" s="22">
        <v>0.8031</v>
      </c>
      <c r="E13" s="22">
        <v>1.8157</v>
      </c>
      <c r="F13" s="22">
        <v>0.8024</v>
      </c>
      <c r="G13" s="73">
        <f>((E13-F13)-(C13-D13))/(C13-D13)*100</f>
        <v>5.629104555405</v>
      </c>
      <c r="H13" s="73">
        <f>(E13-C13)/C13*100</f>
        <v>3.0242850658193445</v>
      </c>
      <c r="I13" s="22">
        <v>1.7719</v>
      </c>
      <c r="J13" s="22">
        <v>0.7995</v>
      </c>
      <c r="K13" s="73">
        <f t="shared" si="0"/>
        <v>1.3655790680704798</v>
      </c>
      <c r="L13" s="73">
        <f t="shared" si="1"/>
        <v>0.5390376758965084</v>
      </c>
      <c r="M13" s="22" t="s">
        <v>390</v>
      </c>
      <c r="N13" s="25" t="s">
        <v>551</v>
      </c>
      <c r="O13" s="22">
        <v>2.093</v>
      </c>
      <c r="P13" s="22">
        <v>0.946</v>
      </c>
      <c r="Q13" s="22">
        <v>2.2873</v>
      </c>
      <c r="R13" s="22">
        <v>0.8893</v>
      </c>
      <c r="S13" s="73">
        <f>((Q13-R13)-(O13-P13))/(O13-P13)*100</f>
        <v>21.88317349607673</v>
      </c>
      <c r="T13" s="73">
        <f>(Q13-O13)/O13*100</f>
        <v>9.283325370281899</v>
      </c>
      <c r="U13" s="22">
        <v>2.1076</v>
      </c>
      <c r="V13" s="22">
        <v>0.9197</v>
      </c>
      <c r="W13" s="73">
        <f>((U13-V13)-(O13-P13))/(O13-P13)*100</f>
        <v>3.5658238884045472</v>
      </c>
      <c r="X13" s="73">
        <f>(U13-O13)/O13*100</f>
        <v>0.6975633062589665</v>
      </c>
    </row>
    <row r="14" spans="1:24" ht="12.75">
      <c r="A14" s="22"/>
      <c r="B14" s="25" t="s">
        <v>494</v>
      </c>
      <c r="C14" s="22">
        <v>1.8006</v>
      </c>
      <c r="D14" s="22">
        <v>0.8211</v>
      </c>
      <c r="E14" s="22">
        <v>1.855</v>
      </c>
      <c r="F14" s="22">
        <v>0.8201</v>
      </c>
      <c r="G14" s="73">
        <f>((E14-F14)-(C14-D14))/(C14-D14)*100</f>
        <v>5.655946911689639</v>
      </c>
      <c r="H14" s="73">
        <f>(E14-C14)/C14*100</f>
        <v>3.0212151505053875</v>
      </c>
      <c r="I14" s="22">
        <v>1.8111</v>
      </c>
      <c r="J14" s="22">
        <v>0.8193</v>
      </c>
      <c r="K14" s="73">
        <f t="shared" si="0"/>
        <v>1.2557427258805491</v>
      </c>
      <c r="L14" s="73">
        <f t="shared" si="1"/>
        <v>0.5831389536821034</v>
      </c>
      <c r="M14" s="22"/>
      <c r="N14" s="25" t="s">
        <v>552</v>
      </c>
      <c r="O14" s="22">
        <v>2.2329</v>
      </c>
      <c r="P14" s="22">
        <v>1.0024</v>
      </c>
      <c r="Q14" s="22">
        <v>2.4422</v>
      </c>
      <c r="R14" s="22">
        <v>0.9309</v>
      </c>
      <c r="S14" s="73">
        <f>((Q14-R14)-(O14-P14))/(O14-P14)*100</f>
        <v>22.8199918732223</v>
      </c>
      <c r="T14" s="73">
        <f>(Q14-O14)/O14*100</f>
        <v>9.373460522190886</v>
      </c>
      <c r="U14" s="22">
        <v>2.2506</v>
      </c>
      <c r="V14" s="22">
        <v>0.9802</v>
      </c>
      <c r="W14" s="73">
        <f>((U14-V14)-(O14-P14))/(O14-P14)*100</f>
        <v>3.2425843153189797</v>
      </c>
      <c r="X14" s="73">
        <f>(U14-O14)/O14*100</f>
        <v>0.792691119172379</v>
      </c>
    </row>
    <row r="15" spans="1:24" ht="12.75">
      <c r="A15" s="22"/>
      <c r="B15" s="25" t="s">
        <v>495</v>
      </c>
      <c r="C15" s="22">
        <v>1.8378</v>
      </c>
      <c r="D15" s="22">
        <v>0.8428</v>
      </c>
      <c r="E15" s="22">
        <v>1.8925</v>
      </c>
      <c r="F15" s="22">
        <v>0.8353</v>
      </c>
      <c r="G15" s="73">
        <f>((E15-F15)-(C15-D15))/(C15-D15)*100</f>
        <v>6.251256281407016</v>
      </c>
      <c r="H15" s="73">
        <f>(E15-C15)/C15*100</f>
        <v>2.976384807922514</v>
      </c>
      <c r="I15" s="22">
        <v>1.8474</v>
      </c>
      <c r="J15" s="22">
        <v>0.8353</v>
      </c>
      <c r="K15" s="73">
        <f t="shared" si="0"/>
        <v>1.7185929648240874</v>
      </c>
      <c r="L15" s="73">
        <f t="shared" si="1"/>
        <v>0.522363695723138</v>
      </c>
      <c r="M15" s="22"/>
      <c r="N15" s="25" t="s">
        <v>553</v>
      </c>
      <c r="O15" s="22">
        <v>2.3364</v>
      </c>
      <c r="P15" s="22">
        <v>1.0522</v>
      </c>
      <c r="Q15" s="22">
        <v>2.5553</v>
      </c>
      <c r="R15" s="22">
        <v>0.9783</v>
      </c>
      <c r="S15" s="73">
        <f>((Q15-R15)-(O15-P15))/(O15-P15)*100</f>
        <v>22.800186886777777</v>
      </c>
      <c r="T15" s="73">
        <f>(Q15-O15)/O15*100</f>
        <v>9.369114877589459</v>
      </c>
      <c r="U15" s="22">
        <v>2.3546</v>
      </c>
      <c r="V15" s="22">
        <v>1.0302</v>
      </c>
      <c r="W15" s="73">
        <f>((U15-V15)-(O15-P15))/(O15-P15)*100</f>
        <v>3.130353527487949</v>
      </c>
      <c r="X15" s="73">
        <f>(U15-O15)/O15*100</f>
        <v>0.7789762027050255</v>
      </c>
    </row>
    <row r="16" spans="1:24" ht="12.75">
      <c r="A16" s="22"/>
      <c r="B16" s="25"/>
      <c r="C16" s="22"/>
      <c r="D16" s="22"/>
      <c r="E16" s="22"/>
      <c r="F16" s="75" t="s">
        <v>276</v>
      </c>
      <c r="G16" s="76">
        <f>AVERAGE(G13:G15)</f>
        <v>5.845435916167219</v>
      </c>
      <c r="H16" s="76">
        <f>AVERAGE(H13:H15)</f>
        <v>3.0072950080824157</v>
      </c>
      <c r="I16" s="22"/>
      <c r="J16" s="75" t="s">
        <v>276</v>
      </c>
      <c r="K16" s="76">
        <f>AVERAGE(K13:K15)</f>
        <v>1.4466382529250386</v>
      </c>
      <c r="L16" s="76">
        <f>AVERAGE(L13:L15)</f>
        <v>0.5481801084339167</v>
      </c>
      <c r="M16" s="22"/>
      <c r="N16" s="25"/>
      <c r="O16" s="22"/>
      <c r="P16" s="22"/>
      <c r="Q16" s="22"/>
      <c r="R16" s="75" t="s">
        <v>276</v>
      </c>
      <c r="S16" s="76">
        <f>AVERAGE(S13:S15)</f>
        <v>22.50111741869227</v>
      </c>
      <c r="T16" s="76">
        <f>AVERAGE(T13:T15)</f>
        <v>9.34196692335408</v>
      </c>
      <c r="U16" s="22"/>
      <c r="V16" s="75" t="s">
        <v>276</v>
      </c>
      <c r="W16" s="76">
        <f>AVERAGE(W13:W15)</f>
        <v>3.3129205770704915</v>
      </c>
      <c r="X16" s="76">
        <f>AVERAGE(X13:X15)</f>
        <v>0.7564102093787902</v>
      </c>
    </row>
    <row r="17" spans="1:24" ht="12.75">
      <c r="A17" s="22"/>
      <c r="B17" s="25"/>
      <c r="C17" s="22"/>
      <c r="D17" s="22"/>
      <c r="E17" s="22"/>
      <c r="F17" s="75" t="s">
        <v>277</v>
      </c>
      <c r="G17" s="76">
        <f>STDEV(G13:G15)</f>
        <v>0.3517069158478867</v>
      </c>
      <c r="H17" s="76">
        <f>STDEV(H13:H15)</f>
        <v>0.02681299033029673</v>
      </c>
      <c r="I17" s="22"/>
      <c r="J17" s="75" t="s">
        <v>277</v>
      </c>
      <c r="K17" s="76">
        <f>STDEV(K13:K15)</f>
        <v>0.24183781654134964</v>
      </c>
      <c r="L17" s="76">
        <f>STDEV(L13:L15)</f>
        <v>0.03140216631890831</v>
      </c>
      <c r="M17" s="22"/>
      <c r="N17" s="25"/>
      <c r="O17" s="22"/>
      <c r="P17" s="22"/>
      <c r="Q17" s="22"/>
      <c r="R17" s="75" t="s">
        <v>277</v>
      </c>
      <c r="S17" s="76">
        <f>STDEV(S13:S15)</f>
        <v>0.5352467449644537</v>
      </c>
      <c r="T17" s="76">
        <f>STDEV(T13:T15)</f>
        <v>0.05083153516065243</v>
      </c>
      <c r="U17" s="22"/>
      <c r="V17" s="75" t="s">
        <v>277</v>
      </c>
      <c r="W17" s="76">
        <f>STDEV(W13:W15)</f>
        <v>0.22609511515531613</v>
      </c>
      <c r="X17" s="76">
        <f>STDEV(X13:X15)</f>
        <v>0.05142220569483872</v>
      </c>
    </row>
    <row r="18" spans="1:24" ht="12.75">
      <c r="A18" s="22" t="s">
        <v>615</v>
      </c>
      <c r="B18" s="25" t="s">
        <v>496</v>
      </c>
      <c r="C18" s="22">
        <v>1.6509</v>
      </c>
      <c r="D18" s="22">
        <v>0.3813</v>
      </c>
      <c r="E18" s="22">
        <v>1.7146</v>
      </c>
      <c r="F18" s="22">
        <v>0.3384</v>
      </c>
      <c r="G18" s="73">
        <f>((E18-F18)-(C18-D18))/(C18-D18)*100</f>
        <v>8.39634530560805</v>
      </c>
      <c r="H18" s="73">
        <f>(E18-C18)/C18*100</f>
        <v>3.85850142346598</v>
      </c>
      <c r="I18" s="22">
        <v>1.4418</v>
      </c>
      <c r="J18" s="22">
        <v>0.3792</v>
      </c>
      <c r="K18" s="73">
        <f t="shared" si="0"/>
        <v>-16.30434782608696</v>
      </c>
      <c r="L18" s="73">
        <f t="shared" si="1"/>
        <v>-12.665818644375799</v>
      </c>
      <c r="M18" s="22" t="s">
        <v>544</v>
      </c>
      <c r="N18" s="25" t="s">
        <v>554</v>
      </c>
      <c r="O18" s="22">
        <v>2.2882</v>
      </c>
      <c r="P18" s="22">
        <v>1.0487</v>
      </c>
      <c r="Q18" s="22">
        <v>2.3931</v>
      </c>
      <c r="R18" s="22">
        <v>1.0076</v>
      </c>
      <c r="S18" s="73">
        <f>((Q18-R18)-(O18-P18))/(O18-P18)*100</f>
        <v>11.778943122226716</v>
      </c>
      <c r="T18" s="73">
        <f>(Q18-O18)/O18*100</f>
        <v>4.584389476444377</v>
      </c>
      <c r="U18" s="22">
        <v>2.2859</v>
      </c>
      <c r="V18" s="22">
        <v>1.0441</v>
      </c>
      <c r="W18" s="73">
        <f>((U18-V18)-(O18-P18))/(O18-P18)*100</f>
        <v>0.1855586930213771</v>
      </c>
      <c r="X18" s="73">
        <f>(U18-O18)/O18*100</f>
        <v>-0.10051568918800668</v>
      </c>
    </row>
    <row r="19" spans="1:24" ht="12.75">
      <c r="A19" s="22"/>
      <c r="B19" s="25" t="s">
        <v>497</v>
      </c>
      <c r="C19" s="22">
        <v>1.7219</v>
      </c>
      <c r="D19" s="22">
        <v>0.4185</v>
      </c>
      <c r="E19" s="22">
        <v>1.7833</v>
      </c>
      <c r="F19" s="22">
        <v>0.3556</v>
      </c>
      <c r="G19" s="73">
        <f>((E19-F19)-(C19-D19))/(C19-D19)*100</f>
        <v>9.536596593524651</v>
      </c>
      <c r="H19" s="73">
        <f>(E19-C19)/C19*100</f>
        <v>3.565828445322035</v>
      </c>
      <c r="I19" s="22">
        <v>1.5019</v>
      </c>
      <c r="J19" s="22">
        <v>0.3989</v>
      </c>
      <c r="K19" s="73">
        <f t="shared" si="0"/>
        <v>-15.37517262544115</v>
      </c>
      <c r="L19" s="73">
        <f t="shared" si="1"/>
        <v>-12.776584006039837</v>
      </c>
      <c r="M19" s="22"/>
      <c r="N19" s="25" t="s">
        <v>555</v>
      </c>
      <c r="O19" s="22">
        <v>2.28</v>
      </c>
      <c r="P19" s="22">
        <v>1.0445</v>
      </c>
      <c r="Q19" s="22">
        <v>2.3842</v>
      </c>
      <c r="R19" s="22">
        <v>1.0087</v>
      </c>
      <c r="S19" s="73">
        <f>((Q19-R19)-(O19-P19))/(O19-P19)*100</f>
        <v>11.33144475920681</v>
      </c>
      <c r="T19" s="73">
        <f>(Q19-O19)/O19*100</f>
        <v>4.570175438596494</v>
      </c>
      <c r="U19" s="22">
        <v>2.2775</v>
      </c>
      <c r="V19" s="22">
        <v>1.0409</v>
      </c>
      <c r="W19" s="73">
        <f>((U19-V19)-(O19-P19))/(O19-P19)*100</f>
        <v>0.08903278025091875</v>
      </c>
      <c r="X19" s="73">
        <f>(U19-O19)/O19*100</f>
        <v>-0.10964912280701522</v>
      </c>
    </row>
    <row r="20" spans="1:24" ht="12.75">
      <c r="A20" s="22"/>
      <c r="B20" s="25" t="s">
        <v>498</v>
      </c>
      <c r="C20" s="22">
        <v>1.7291</v>
      </c>
      <c r="D20" s="22">
        <v>0.4017</v>
      </c>
      <c r="E20" s="22">
        <v>1.7919</v>
      </c>
      <c r="F20" s="22">
        <v>0.3582</v>
      </c>
      <c r="G20" s="73">
        <f>((E20-F20)-(C20-D20))/(C20-D20)*100</f>
        <v>8.008136206117209</v>
      </c>
      <c r="H20" s="73">
        <f>(E20-C20)/C20*100</f>
        <v>3.631947255797812</v>
      </c>
      <c r="I20" s="22">
        <v>1.5086</v>
      </c>
      <c r="J20" s="22">
        <v>0.4014</v>
      </c>
      <c r="K20" s="73">
        <f t="shared" si="0"/>
        <v>-16.588820250113017</v>
      </c>
      <c r="L20" s="73">
        <f t="shared" si="1"/>
        <v>-12.752298883812397</v>
      </c>
      <c r="M20" s="22"/>
      <c r="N20" s="25" t="s">
        <v>556</v>
      </c>
      <c r="O20" s="22">
        <v>2.4572</v>
      </c>
      <c r="P20" s="22">
        <v>1.1274</v>
      </c>
      <c r="Q20" s="22">
        <v>2.5697</v>
      </c>
      <c r="R20" s="22">
        <v>1.0853</v>
      </c>
      <c r="S20" s="73">
        <f>((Q20-R20)-(O20-P20))/(O20-P20)*100</f>
        <v>11.625808392239458</v>
      </c>
      <c r="T20" s="73">
        <f>(Q20-O20)/O20*100</f>
        <v>4.5783818980954045</v>
      </c>
      <c r="U20" s="22">
        <v>2.4541</v>
      </c>
      <c r="V20" s="22">
        <v>1.1233</v>
      </c>
      <c r="W20" s="73">
        <f>((U20-V20)-(O20-P20))/(O20-P20)*100</f>
        <v>0.07519927808693878</v>
      </c>
      <c r="X20" s="73">
        <f>(U20-O20)/O20*100</f>
        <v>-0.12615985674751265</v>
      </c>
    </row>
    <row r="21" spans="1:24" ht="12.75">
      <c r="A21" s="22"/>
      <c r="B21" s="25"/>
      <c r="C21" s="22"/>
      <c r="D21" s="22"/>
      <c r="F21" s="75" t="s">
        <v>276</v>
      </c>
      <c r="G21" s="76">
        <f>AVERAGE(G18:G20)</f>
        <v>8.647026035083302</v>
      </c>
      <c r="H21" s="76">
        <f>AVERAGE(H18:H20)</f>
        <v>3.6854257081952757</v>
      </c>
      <c r="I21" s="22"/>
      <c r="J21" s="75" t="s">
        <v>276</v>
      </c>
      <c r="K21" s="76">
        <f>AVERAGE(K18:K20)</f>
        <v>-16.089446900547042</v>
      </c>
      <c r="L21" s="76">
        <f>AVERAGE(L18:L20)</f>
        <v>-12.731567178076011</v>
      </c>
      <c r="M21" s="22"/>
      <c r="N21" s="25"/>
      <c r="O21" s="22"/>
      <c r="P21" s="22"/>
      <c r="Q21" s="22"/>
      <c r="R21" s="75" t="s">
        <v>276</v>
      </c>
      <c r="S21" s="76">
        <f>AVERAGE(S18:S20)</f>
        <v>11.578732091224326</v>
      </c>
      <c r="T21" s="76">
        <f>AVERAGE(T18:T20)</f>
        <v>4.577648937712092</v>
      </c>
      <c r="U21" s="22"/>
      <c r="V21" s="75" t="s">
        <v>276</v>
      </c>
      <c r="W21" s="76">
        <f>AVERAGE(W18:W20)</f>
        <v>0.11659691711974486</v>
      </c>
      <c r="X21" s="76">
        <f>AVERAGE(X18:X20)</f>
        <v>-0.11210822291417817</v>
      </c>
    </row>
    <row r="22" spans="1:24" ht="12.75">
      <c r="A22" s="22"/>
      <c r="B22" s="25"/>
      <c r="C22" s="22"/>
      <c r="D22" s="22"/>
      <c r="F22" s="75" t="s">
        <v>277</v>
      </c>
      <c r="G22" s="76">
        <f>STDEV(G18:G20)</f>
        <v>0.794467375079753</v>
      </c>
      <c r="H22" s="76">
        <f>STDEV(H18:H20)</f>
        <v>0.1534904775125537</v>
      </c>
      <c r="I22" s="22"/>
      <c r="J22" s="75" t="s">
        <v>277</v>
      </c>
      <c r="K22" s="76">
        <f>STDEV(K18:K20)</f>
        <v>0.6347219431108015</v>
      </c>
      <c r="L22" s="76">
        <f>STDEV(L18:L20)</f>
        <v>0.05822022031215934</v>
      </c>
      <c r="M22" s="22"/>
      <c r="N22" s="25"/>
      <c r="O22" s="22"/>
      <c r="P22" s="22"/>
      <c r="Q22" s="22"/>
      <c r="R22" s="75" t="s">
        <v>277</v>
      </c>
      <c r="S22" s="76">
        <f>STDEV(S18:S20)</f>
        <v>0.22743313262222548</v>
      </c>
      <c r="T22" s="76">
        <f>STDEV(T18:T20)</f>
        <v>0.00713530946616136</v>
      </c>
      <c r="U22" s="22"/>
      <c r="V22" s="75" t="s">
        <v>277</v>
      </c>
      <c r="W22" s="76">
        <f>STDEV(W18:W20)</f>
        <v>0.060121845839598266</v>
      </c>
      <c r="X22" s="76">
        <f>STDEV(X18:X20)</f>
        <v>0.012997738744019927</v>
      </c>
    </row>
    <row r="23" spans="1:24" ht="12.75">
      <c r="A23" s="22" t="s">
        <v>384</v>
      </c>
      <c r="B23" s="25" t="s">
        <v>499</v>
      </c>
      <c r="C23" s="22">
        <v>1.8241</v>
      </c>
      <c r="D23" s="22">
        <v>0.8143</v>
      </c>
      <c r="E23" s="22">
        <v>1.9379</v>
      </c>
      <c r="F23" s="22">
        <v>0.7988</v>
      </c>
      <c r="G23" s="73">
        <f>((E23-F23)-(C23-D23))/(C23-D23)*100</f>
        <v>12.804515745692214</v>
      </c>
      <c r="H23" s="73">
        <f>(E23-C23)/C23*100</f>
        <v>6.23869305410887</v>
      </c>
      <c r="I23" s="22">
        <v>1.8343</v>
      </c>
      <c r="J23" s="22">
        <v>0.8084</v>
      </c>
      <c r="K23" s="73">
        <f t="shared" si="0"/>
        <v>1.5943751237868886</v>
      </c>
      <c r="L23" s="73">
        <f t="shared" si="1"/>
        <v>0.5591798695246963</v>
      </c>
      <c r="M23" s="22" t="s">
        <v>186</v>
      </c>
      <c r="N23" s="25" t="s">
        <v>557</v>
      </c>
      <c r="O23" s="22">
        <v>0.8846</v>
      </c>
      <c r="P23" s="22">
        <v>0.1764</v>
      </c>
      <c r="Q23" s="22">
        <v>1.0626</v>
      </c>
      <c r="R23" s="22">
        <v>0.1046</v>
      </c>
      <c r="S23" s="73">
        <f>((Q23-R23)-(O23-P23))/(O23-P23)*100</f>
        <v>35.27252188647274</v>
      </c>
      <c r="T23" s="73">
        <f>(Q23-O23)/O23*100</f>
        <v>20.122089079810078</v>
      </c>
      <c r="U23" s="22">
        <v>0.7891</v>
      </c>
      <c r="V23" s="22">
        <v>0.154</v>
      </c>
      <c r="W23" s="73">
        <f>((U23-V23)-(O23-P23))/(O23-P23)*100</f>
        <v>-10.321942953967813</v>
      </c>
      <c r="X23" s="73">
        <f>(U23-O23)/O23*100</f>
        <v>-10.795839927650919</v>
      </c>
    </row>
    <row r="24" spans="1:24" ht="12.75">
      <c r="A24" s="22"/>
      <c r="B24" s="25" t="s">
        <v>500</v>
      </c>
      <c r="C24" s="22">
        <v>1.8207</v>
      </c>
      <c r="D24" s="22">
        <v>0.8102</v>
      </c>
      <c r="E24" s="22">
        <v>1.9333</v>
      </c>
      <c r="F24" s="22">
        <v>0.7941</v>
      </c>
      <c r="G24" s="73">
        <f>((E24-F24)-(C24-D24))/(C24-D24)*100</f>
        <v>12.736269173676401</v>
      </c>
      <c r="H24" s="73">
        <f>(E24-C24)/C24*100</f>
        <v>6.184434558136982</v>
      </c>
      <c r="I24" s="22">
        <v>1.8302</v>
      </c>
      <c r="J24" s="22">
        <v>0.8112</v>
      </c>
      <c r="K24" s="73">
        <f t="shared" si="0"/>
        <v>0.8411677387432138</v>
      </c>
      <c r="L24" s="73">
        <f t="shared" si="1"/>
        <v>0.5217773383863384</v>
      </c>
      <c r="M24" s="22"/>
      <c r="N24" s="25" t="s">
        <v>558</v>
      </c>
      <c r="O24" s="22">
        <v>0.9126</v>
      </c>
      <c r="P24" s="22">
        <v>0.1813</v>
      </c>
      <c r="Q24" s="22">
        <v>1.0978</v>
      </c>
      <c r="R24" s="22">
        <v>0.1073</v>
      </c>
      <c r="S24" s="73">
        <f>((Q24-R24)-(O24-P24))/(O24-P24)*100</f>
        <v>35.44373034322443</v>
      </c>
      <c r="T24" s="73">
        <f>(Q24-O24)/O24*100</f>
        <v>20.293666447512617</v>
      </c>
      <c r="U24" s="22">
        <v>0.815</v>
      </c>
      <c r="V24" s="22">
        <v>0.1621</v>
      </c>
      <c r="W24" s="73">
        <f>((U24-V24)-(O24-P24))/(O24-P24)*100</f>
        <v>-10.720634486530841</v>
      </c>
      <c r="X24" s="73">
        <f>(U24-O24)/O24*100</f>
        <v>-10.694718387026082</v>
      </c>
    </row>
    <row r="25" spans="1:24" ht="12.75">
      <c r="A25" s="22"/>
      <c r="B25" s="25" t="s">
        <v>501</v>
      </c>
      <c r="C25" s="22">
        <v>1.7805</v>
      </c>
      <c r="D25" s="22">
        <v>0.7905</v>
      </c>
      <c r="E25" s="22">
        <v>1.8914</v>
      </c>
      <c r="F25" s="22">
        <v>0.7818</v>
      </c>
      <c r="G25" s="73">
        <f>((E25-F25)-(C25-D25))/(C25-D25)*100</f>
        <v>12.080808080808074</v>
      </c>
      <c r="H25" s="73">
        <f>(E25-C25)/C25*100</f>
        <v>6.228587475428251</v>
      </c>
      <c r="I25" s="22">
        <v>1.7903</v>
      </c>
      <c r="J25" s="22">
        <v>0.7866</v>
      </c>
      <c r="K25" s="73">
        <f t="shared" si="0"/>
        <v>1.3838383838383883</v>
      </c>
      <c r="L25" s="73">
        <f t="shared" si="1"/>
        <v>0.550407188991858</v>
      </c>
      <c r="M25" s="22"/>
      <c r="N25" s="25" t="s">
        <v>559</v>
      </c>
      <c r="O25" s="22">
        <v>0.959</v>
      </c>
      <c r="P25" s="22">
        <v>0.1881</v>
      </c>
      <c r="Q25" s="22">
        <v>1.1496</v>
      </c>
      <c r="R25" s="22">
        <v>0.1103</v>
      </c>
      <c r="S25" s="73">
        <f>((Q25-R25)-(O25-P25))/(O25-P25)*100</f>
        <v>34.81644830717343</v>
      </c>
      <c r="T25" s="73">
        <f>(Q25-O25)/O25*100</f>
        <v>19.87486965589155</v>
      </c>
      <c r="U25" s="22">
        <v>0.8544</v>
      </c>
      <c r="V25" s="22">
        <v>0.1532</v>
      </c>
      <c r="W25" s="73">
        <f>((U25-V25)-(O25-P25))/(O25-P25)*100</f>
        <v>-9.041380204955232</v>
      </c>
      <c r="X25" s="73">
        <f>(U25-O25)/O25*100</f>
        <v>-10.907194994786227</v>
      </c>
    </row>
    <row r="26" spans="1:24" ht="12.75">
      <c r="A26" s="22"/>
      <c r="B26" s="25"/>
      <c r="C26" s="22"/>
      <c r="D26" s="22"/>
      <c r="E26" s="22"/>
      <c r="F26" s="75" t="s">
        <v>276</v>
      </c>
      <c r="G26" s="76">
        <f>AVERAGE(G23:G25)</f>
        <v>12.540531000058897</v>
      </c>
      <c r="H26" s="76">
        <f>AVERAGE(H23:H25)</f>
        <v>6.217238362558035</v>
      </c>
      <c r="I26" s="22"/>
      <c r="J26" s="75" t="s">
        <v>276</v>
      </c>
      <c r="K26" s="76">
        <f>AVERAGE(K23:K25)</f>
        <v>1.2731270821228302</v>
      </c>
      <c r="L26" s="76">
        <f>AVERAGE(L23:L25)</f>
        <v>0.5437881323009642</v>
      </c>
      <c r="M26" s="22"/>
      <c r="N26" s="25"/>
      <c r="O26" s="22"/>
      <c r="P26" s="22"/>
      <c r="Q26" s="22"/>
      <c r="R26" s="75" t="s">
        <v>276</v>
      </c>
      <c r="S26" s="76">
        <f>AVERAGE(S23:S25)</f>
        <v>35.17756684562354</v>
      </c>
      <c r="T26" s="76">
        <f>AVERAGE(T23:T25)</f>
        <v>20.096875061071415</v>
      </c>
      <c r="U26" s="22"/>
      <c r="V26" s="75" t="s">
        <v>276</v>
      </c>
      <c r="W26" s="76">
        <f>AVERAGE(W23:W25)</f>
        <v>-10.027985881817962</v>
      </c>
      <c r="X26" s="76">
        <f>AVERAGE(X23:X25)</f>
        <v>-10.79925110315441</v>
      </c>
    </row>
    <row r="27" spans="1:24" ht="12.75">
      <c r="A27" s="22"/>
      <c r="B27" s="25"/>
      <c r="C27" s="22"/>
      <c r="D27" s="22"/>
      <c r="E27" s="22"/>
      <c r="F27" s="75" t="s">
        <v>277</v>
      </c>
      <c r="G27" s="76">
        <f>STDEV(G23:G25)</f>
        <v>0.39959137942571804</v>
      </c>
      <c r="H27" s="76">
        <f>STDEV(H23:H25)</f>
        <v>0.028854772022813058</v>
      </c>
      <c r="I27" s="22"/>
      <c r="J27" s="75" t="s">
        <v>277</v>
      </c>
      <c r="K27" s="76">
        <f>STDEV(K23:K25)</f>
        <v>0.3886168877786288</v>
      </c>
      <c r="L27" s="76">
        <f>STDEV(L23:L25)</f>
        <v>0.019560068187429898</v>
      </c>
      <c r="M27" s="22"/>
      <c r="N27" s="25"/>
      <c r="O27" s="22"/>
      <c r="P27" s="22"/>
      <c r="Q27" s="22"/>
      <c r="R27" s="75" t="s">
        <v>277</v>
      </c>
      <c r="S27" s="76">
        <f>STDEV(S23:S25)</f>
        <v>0.3242422443554904</v>
      </c>
      <c r="T27" s="76">
        <f>STDEV(T23:T25)</f>
        <v>0.2105338410417027</v>
      </c>
      <c r="U27" s="22"/>
      <c r="V27" s="75" t="s">
        <v>277</v>
      </c>
      <c r="W27" s="76">
        <f>STDEV(W23:W25)</f>
        <v>0.8773721022164254</v>
      </c>
      <c r="X27" s="76">
        <f>STDEV(X23:X25)</f>
        <v>0.10627936911773131</v>
      </c>
    </row>
    <row r="28" spans="1:24" ht="12.75">
      <c r="A28" s="22" t="s">
        <v>385</v>
      </c>
      <c r="B28" s="25" t="s">
        <v>502</v>
      </c>
      <c r="C28" s="22">
        <v>1.7776</v>
      </c>
      <c r="D28" s="22">
        <v>0.8106</v>
      </c>
      <c r="E28" s="22">
        <v>1.8549</v>
      </c>
      <c r="F28" s="22">
        <v>0.8076</v>
      </c>
      <c r="G28" s="73">
        <f>((E28-F28)-(C28-D28))/(C28-D28)*100</f>
        <v>8.304033092037209</v>
      </c>
      <c r="H28" s="73">
        <f>(E28-C28)/C28*100</f>
        <v>4.348559855985594</v>
      </c>
      <c r="I28" s="22">
        <v>1.7842</v>
      </c>
      <c r="J28" s="22">
        <v>0.8028</v>
      </c>
      <c r="K28" s="73">
        <f t="shared" si="0"/>
        <v>1.4891416752843813</v>
      </c>
      <c r="L28" s="73">
        <f t="shared" si="1"/>
        <v>0.37128712871286784</v>
      </c>
      <c r="M28" s="22" t="s">
        <v>165</v>
      </c>
      <c r="N28" s="25" t="s">
        <v>560</v>
      </c>
      <c r="O28" s="22">
        <v>1.0781</v>
      </c>
      <c r="P28" s="22">
        <v>0.3054</v>
      </c>
      <c r="Q28" s="22">
        <v>1.5237</v>
      </c>
      <c r="R28" s="22">
        <v>0.1913</v>
      </c>
      <c r="S28" s="73">
        <f>((Q28-R28)-(O28-P28))/(O28-P28)*100</f>
        <v>72.43432121133687</v>
      </c>
      <c r="T28" s="73">
        <f>(Q28-O28)/O28*100</f>
        <v>41.331972915313976</v>
      </c>
      <c r="U28" s="22">
        <v>1.0548</v>
      </c>
      <c r="V28" s="22">
        <v>0.304</v>
      </c>
      <c r="W28" s="73">
        <f aca="true" t="shared" si="2" ref="W28:W90">((U28-V28)-(O28-P28))/(O28-P28)*100</f>
        <v>-2.834217678271016</v>
      </c>
      <c r="X28" s="73">
        <f aca="true" t="shared" si="3" ref="X28:X90">(U28-O28)/O28*100</f>
        <v>-2.161209535293581</v>
      </c>
    </row>
    <row r="29" spans="1:24" ht="12.75">
      <c r="A29" s="22"/>
      <c r="B29" s="25" t="s">
        <v>503</v>
      </c>
      <c r="C29" s="22">
        <v>1.8565</v>
      </c>
      <c r="D29" s="22">
        <v>0.847</v>
      </c>
      <c r="E29" s="22">
        <v>1.9378</v>
      </c>
      <c r="F29" s="22">
        <v>0.842</v>
      </c>
      <c r="G29" s="73">
        <f>((E29-F29)-(C29-D29))/(C29-D29)*100</f>
        <v>8.548786527984156</v>
      </c>
      <c r="H29" s="73">
        <f>(E29-C29)/C29*100</f>
        <v>4.379208187449498</v>
      </c>
      <c r="I29" s="22">
        <v>1.8637</v>
      </c>
      <c r="J29" s="22">
        <v>0.8415</v>
      </c>
      <c r="K29" s="73">
        <f t="shared" si="0"/>
        <v>1.2580485388806053</v>
      </c>
      <c r="L29" s="73">
        <f t="shared" si="1"/>
        <v>0.38782655534607446</v>
      </c>
      <c r="M29" s="22"/>
      <c r="N29" s="25" t="s">
        <v>561</v>
      </c>
      <c r="O29" s="22">
        <v>1.458</v>
      </c>
      <c r="P29" s="22">
        <v>0.4127</v>
      </c>
      <c r="Q29" s="22">
        <v>2.0495</v>
      </c>
      <c r="R29" s="22">
        <v>0.2538</v>
      </c>
      <c r="S29" s="73">
        <f>((Q29-R29)-(O29-P29))/(O29-P29)*100</f>
        <v>71.78800344398739</v>
      </c>
      <c r="T29" s="73">
        <f>(Q29-O29)/O29*100</f>
        <v>40.569272976680395</v>
      </c>
      <c r="U29" s="22">
        <v>1.4195</v>
      </c>
      <c r="V29" s="22">
        <v>0.4096</v>
      </c>
      <c r="W29" s="73">
        <f t="shared" si="2"/>
        <v>-3.3865875825121856</v>
      </c>
      <c r="X29" s="73">
        <f t="shared" si="3"/>
        <v>-2.640603566529491</v>
      </c>
    </row>
    <row r="30" spans="1:24" ht="12.75">
      <c r="A30" s="22"/>
      <c r="B30" s="25" t="s">
        <v>504</v>
      </c>
      <c r="C30" s="22">
        <v>1.8737</v>
      </c>
      <c r="D30" s="22">
        <v>0.8564</v>
      </c>
      <c r="E30" s="22">
        <v>1.9564</v>
      </c>
      <c r="F30" s="22">
        <v>0.8505</v>
      </c>
      <c r="G30" s="73">
        <f>((E30-F30)-(C30-D30))/(C30-D30)*100</f>
        <v>8.709328614961175</v>
      </c>
      <c r="H30" s="73">
        <f>(E30-C30)/C30*100</f>
        <v>4.413726850616427</v>
      </c>
      <c r="I30" s="22">
        <v>1.8809</v>
      </c>
      <c r="J30" s="22">
        <v>0.8459</v>
      </c>
      <c r="K30" s="73">
        <f t="shared" si="0"/>
        <v>1.7398997345915928</v>
      </c>
      <c r="L30" s="73">
        <f t="shared" si="1"/>
        <v>0.3842664247211451</v>
      </c>
      <c r="M30" s="22"/>
      <c r="N30" s="25" t="s">
        <v>562</v>
      </c>
      <c r="O30" s="22">
        <v>1.4211</v>
      </c>
      <c r="P30" s="22">
        <v>0.4055</v>
      </c>
      <c r="Q30" s="22">
        <v>2.0083</v>
      </c>
      <c r="R30" s="22">
        <v>0.2529</v>
      </c>
      <c r="S30" s="73">
        <f>((Q30-R30)-(O30-P30))/(O30-P30)*100</f>
        <v>72.84363922804256</v>
      </c>
      <c r="T30" s="73">
        <f>(Q30-O30)/O30*100</f>
        <v>41.32010414467667</v>
      </c>
      <c r="U30" s="22">
        <v>1.386</v>
      </c>
      <c r="V30" s="22">
        <v>0.4014</v>
      </c>
      <c r="W30" s="73">
        <f t="shared" si="2"/>
        <v>-3.0523828278850074</v>
      </c>
      <c r="X30" s="73">
        <f t="shared" si="3"/>
        <v>-2.4699176694110285</v>
      </c>
    </row>
    <row r="31" spans="1:24" ht="12.75">
      <c r="A31" s="22"/>
      <c r="B31" s="25"/>
      <c r="C31" s="22"/>
      <c r="D31" s="22"/>
      <c r="E31" s="22"/>
      <c r="F31" s="75" t="s">
        <v>276</v>
      </c>
      <c r="G31" s="76">
        <f>AVERAGE(G28:G30)</f>
        <v>8.520716078327512</v>
      </c>
      <c r="H31" s="76">
        <f>AVERAGE(H28:H30)</f>
        <v>4.380498298017173</v>
      </c>
      <c r="I31" s="22"/>
      <c r="J31" s="75" t="s">
        <v>276</v>
      </c>
      <c r="K31" s="76">
        <f>AVERAGE(K28:K30)</f>
        <v>1.4956966495855266</v>
      </c>
      <c r="L31" s="76">
        <f>AVERAGE(L28:L30)</f>
        <v>0.3811267029266958</v>
      </c>
      <c r="M31" s="22"/>
      <c r="N31" s="25"/>
      <c r="O31" s="22"/>
      <c r="P31" s="22"/>
      <c r="Q31" s="22"/>
      <c r="R31" s="75" t="s">
        <v>276</v>
      </c>
      <c r="S31" s="76">
        <f>AVERAGE(S28:S30)</f>
        <v>72.3553212944556</v>
      </c>
      <c r="T31" s="76">
        <f>AVERAGE(T28:T30)</f>
        <v>41.07378334555701</v>
      </c>
      <c r="U31" s="22"/>
      <c r="V31" s="75" t="s">
        <v>276</v>
      </c>
      <c r="W31" s="76">
        <f>AVERAGE(W28:W30)</f>
        <v>-3.0910626962227368</v>
      </c>
      <c r="X31" s="76">
        <f>AVERAGE(X28:X30)</f>
        <v>-2.4239102570780333</v>
      </c>
    </row>
    <row r="32" spans="1:24" ht="12.75">
      <c r="A32" s="22"/>
      <c r="B32" s="25"/>
      <c r="C32" s="22"/>
      <c r="D32" s="22"/>
      <c r="E32" s="22"/>
      <c r="F32" s="75" t="s">
        <v>277</v>
      </c>
      <c r="G32" s="76">
        <f>STDEV(G28:G30)</f>
        <v>0.20410065613198233</v>
      </c>
      <c r="H32" s="76">
        <f>STDEV(H28:H30)</f>
        <v>0.03260264692109147</v>
      </c>
      <c r="I32" s="22"/>
      <c r="J32" s="75" t="s">
        <v>277</v>
      </c>
      <c r="K32" s="76">
        <f>STDEV(K28:K30)</f>
        <v>0.24099246765841562</v>
      </c>
      <c r="L32" s="76">
        <f>STDEV(L28:L30)</f>
        <v>0.008705259792143542</v>
      </c>
      <c r="M32" s="22"/>
      <c r="N32" s="25"/>
      <c r="O32" s="22"/>
      <c r="P32" s="22"/>
      <c r="Q32" s="22"/>
      <c r="R32" s="75" t="s">
        <v>277</v>
      </c>
      <c r="S32" s="76">
        <f>STDEV(S28:S30)</f>
        <v>0.5322334706642556</v>
      </c>
      <c r="T32" s="76">
        <f>STDEV(T28:T30)</f>
        <v>0.4369590955200846</v>
      </c>
      <c r="U32" s="22"/>
      <c r="V32" s="75" t="s">
        <v>277</v>
      </c>
      <c r="W32" s="76">
        <f>STDEV(W28:W30)</f>
        <v>0.27820896272194173</v>
      </c>
      <c r="X32" s="76">
        <f>STDEV(X28:X30)</f>
        <v>0.24298594771784224</v>
      </c>
    </row>
    <row r="33" spans="1:24" ht="12.75">
      <c r="A33" s="22" t="s">
        <v>166</v>
      </c>
      <c r="B33" s="25" t="s">
        <v>505</v>
      </c>
      <c r="C33" s="22">
        <v>1.5803</v>
      </c>
      <c r="D33" s="22">
        <v>0.615</v>
      </c>
      <c r="E33" s="22">
        <v>1.6437</v>
      </c>
      <c r="F33" s="22">
        <v>0.605</v>
      </c>
      <c r="G33" s="73">
        <f>((E33-F33)-(C33-D33))/(C33-D33)*100</f>
        <v>7.6038537242308</v>
      </c>
      <c r="H33" s="73">
        <f>(E33-C33)/C33*100</f>
        <v>4.011896475352775</v>
      </c>
      <c r="I33" s="22">
        <v>1.5725</v>
      </c>
      <c r="J33" s="22">
        <v>0.6088</v>
      </c>
      <c r="K33" s="73">
        <f t="shared" si="0"/>
        <v>-0.1657515798197499</v>
      </c>
      <c r="L33" s="73">
        <f t="shared" si="1"/>
        <v>-0.49357716889198433</v>
      </c>
      <c r="M33" s="22" t="s">
        <v>616</v>
      </c>
      <c r="N33" s="25" t="s">
        <v>563</v>
      </c>
      <c r="O33" s="22">
        <v>1.663</v>
      </c>
      <c r="P33" s="22">
        <v>0.4982</v>
      </c>
      <c r="Q33" s="22">
        <v>1.8397</v>
      </c>
      <c r="R33" s="22">
        <v>0.4285</v>
      </c>
      <c r="S33" s="73">
        <f>((Q33-R33)-(O33-P33))/(O33-P33)*100</f>
        <v>21.15384615384615</v>
      </c>
      <c r="T33" s="73">
        <f>(Q33-O33)/O33*100</f>
        <v>10.625375826818994</v>
      </c>
      <c r="U33" s="22">
        <v>1.4713</v>
      </c>
      <c r="V33" s="22">
        <v>0.4873</v>
      </c>
      <c r="W33" s="73">
        <f t="shared" si="2"/>
        <v>-15.521978021978027</v>
      </c>
      <c r="X33" s="73">
        <f t="shared" si="3"/>
        <v>-11.52736019242333</v>
      </c>
    </row>
    <row r="34" spans="1:24" ht="12.75">
      <c r="A34" s="22"/>
      <c r="B34" s="25" t="s">
        <v>506</v>
      </c>
      <c r="C34" s="22">
        <v>1.5817</v>
      </c>
      <c r="D34" s="22">
        <v>0.6149</v>
      </c>
      <c r="E34" s="22">
        <v>1.6477</v>
      </c>
      <c r="F34" s="22">
        <v>0.6051</v>
      </c>
      <c r="G34" s="73">
        <f>((E34-F34)-(C34-D34))/(C34-D34)*100</f>
        <v>7.8402978899462</v>
      </c>
      <c r="H34" s="73">
        <f>(E34-C34)/C34*100</f>
        <v>4.172725548460506</v>
      </c>
      <c r="I34" s="22">
        <v>1.5746</v>
      </c>
      <c r="J34" s="22">
        <v>0.6139</v>
      </c>
      <c r="K34" s="73">
        <f t="shared" si="0"/>
        <v>-0.6309474555233869</v>
      </c>
      <c r="L34" s="73">
        <f t="shared" si="1"/>
        <v>-0.44888411203136536</v>
      </c>
      <c r="M34" s="22"/>
      <c r="N34" s="25" t="s">
        <v>564</v>
      </c>
      <c r="O34" s="22">
        <v>1.6927</v>
      </c>
      <c r="P34" s="22">
        <v>0.5008</v>
      </c>
      <c r="Q34" s="22">
        <v>1.8724</v>
      </c>
      <c r="R34" s="22">
        <v>0.4347</v>
      </c>
      <c r="S34" s="73">
        <f>((Q34-R34)-(O34-P34))/(O34-P34)*100</f>
        <v>20.62253544760467</v>
      </c>
      <c r="T34" s="73">
        <f>(Q34-O34)/O34*100</f>
        <v>10.616175341170909</v>
      </c>
      <c r="U34" s="22">
        <v>1.4974</v>
      </c>
      <c r="V34" s="22">
        <v>0.495</v>
      </c>
      <c r="W34" s="73">
        <f t="shared" si="2"/>
        <v>-15.898984814162246</v>
      </c>
      <c r="X34" s="73">
        <f t="shared" si="3"/>
        <v>-11.537779878300942</v>
      </c>
    </row>
    <row r="35" spans="1:24" ht="12.75">
      <c r="A35" s="22"/>
      <c r="B35" s="25" t="s">
        <v>507</v>
      </c>
      <c r="C35" s="22">
        <v>1.6017</v>
      </c>
      <c r="D35" s="22">
        <v>0.6285</v>
      </c>
      <c r="E35" s="22">
        <v>1.6653</v>
      </c>
      <c r="F35" s="22">
        <v>0.6179</v>
      </c>
      <c r="G35" s="73">
        <f>((E35-F35)-(C35-D35))/(C35-D35)*100</f>
        <v>7.624332100287727</v>
      </c>
      <c r="H35" s="73">
        <f>(E35-C35)/C35*100</f>
        <v>3.970781045139546</v>
      </c>
      <c r="I35" s="22">
        <v>1.5948</v>
      </c>
      <c r="J35" s="22">
        <v>0.6213</v>
      </c>
      <c r="K35" s="73">
        <f t="shared" si="0"/>
        <v>0.030826140567209</v>
      </c>
      <c r="L35" s="73">
        <f t="shared" si="1"/>
        <v>-0.4307922831990951</v>
      </c>
      <c r="M35" s="22"/>
      <c r="N35" s="25" t="s">
        <v>565</v>
      </c>
      <c r="O35" s="22">
        <v>1.7809</v>
      </c>
      <c r="P35" s="22">
        <v>0.5314</v>
      </c>
      <c r="Q35" s="22">
        <v>1.9672</v>
      </c>
      <c r="R35" s="22">
        <v>0.4519</v>
      </c>
      <c r="S35" s="73">
        <f>((Q35-R35)-(O35-P35))/(O35-P35)*100</f>
        <v>21.272509003601463</v>
      </c>
      <c r="T35" s="73">
        <f>(Q35-O35)/O35*100</f>
        <v>10.4610028637206</v>
      </c>
      <c r="U35" s="22">
        <v>1.5734</v>
      </c>
      <c r="V35" s="22">
        <v>0.5305</v>
      </c>
      <c r="W35" s="73">
        <f t="shared" si="2"/>
        <v>-16.53461384553821</v>
      </c>
      <c r="X35" s="73">
        <f t="shared" si="3"/>
        <v>-11.651412207310912</v>
      </c>
    </row>
    <row r="36" spans="1:24" ht="12.75">
      <c r="A36" s="22"/>
      <c r="B36" s="25"/>
      <c r="C36" s="22"/>
      <c r="D36" s="22"/>
      <c r="E36" s="22"/>
      <c r="F36" s="75" t="s">
        <v>276</v>
      </c>
      <c r="G36" s="76">
        <f>AVERAGE(G33:G35)</f>
        <v>7.689494571488242</v>
      </c>
      <c r="H36" s="76">
        <f>AVERAGE(H33:H35)</f>
        <v>4.051801022984276</v>
      </c>
      <c r="I36" s="22"/>
      <c r="J36" s="75" t="s">
        <v>276</v>
      </c>
      <c r="K36" s="76">
        <f>AVERAGE(K33:K35)</f>
        <v>-0.2552909649253093</v>
      </c>
      <c r="L36" s="76">
        <f>AVERAGE(L33:L35)</f>
        <v>-0.45775118804081494</v>
      </c>
      <c r="M36" s="22"/>
      <c r="N36" s="25"/>
      <c r="O36" s="22"/>
      <c r="P36" s="22"/>
      <c r="Q36" s="22"/>
      <c r="R36" s="75" t="s">
        <v>276</v>
      </c>
      <c r="S36" s="76">
        <f>AVERAGE(S33:S35)</f>
        <v>21.01629686835076</v>
      </c>
      <c r="T36" s="76">
        <f>AVERAGE(T33:T35)</f>
        <v>10.567518010570168</v>
      </c>
      <c r="U36" s="22"/>
      <c r="V36" s="75" t="s">
        <v>276</v>
      </c>
      <c r="W36" s="76">
        <f>AVERAGE(W33:W35)</f>
        <v>-15.98519222722616</v>
      </c>
      <c r="X36" s="76">
        <f>AVERAGE(X33:X35)</f>
        <v>-11.572184092678393</v>
      </c>
    </row>
    <row r="37" spans="1:24" ht="12.75">
      <c r="A37" s="22"/>
      <c r="B37" s="25"/>
      <c r="C37" s="22"/>
      <c r="D37" s="22"/>
      <c r="E37" s="22"/>
      <c r="F37" s="75" t="s">
        <v>277</v>
      </c>
      <c r="G37" s="76">
        <f>STDEV(G33:G35)</f>
        <v>0.13100027333921932</v>
      </c>
      <c r="H37" s="76">
        <f>STDEV(H33:H35)</f>
        <v>0.10672242171467389</v>
      </c>
      <c r="I37" s="22"/>
      <c r="J37" s="75" t="s">
        <v>277</v>
      </c>
      <c r="K37" s="76">
        <f>STDEV(K33:K35)</f>
        <v>0.33985151056671953</v>
      </c>
      <c r="L37" s="76">
        <f>STDEV(L33:L35)</f>
        <v>0.032318017352326894</v>
      </c>
      <c r="M37" s="22"/>
      <c r="N37" s="25"/>
      <c r="O37" s="22"/>
      <c r="P37" s="22"/>
      <c r="Q37" s="22"/>
      <c r="R37" s="75" t="s">
        <v>277</v>
      </c>
      <c r="S37" s="76">
        <f>STDEV(S33:S35)</f>
        <v>0.34613040942528367</v>
      </c>
      <c r="T37" s="76">
        <f>STDEV(T33:T35)</f>
        <v>0.09235945872150227</v>
      </c>
      <c r="U37" s="22"/>
      <c r="V37" s="75" t="s">
        <v>277</v>
      </c>
      <c r="W37" s="76">
        <f>STDEV(W33:W35)</f>
        <v>0.5117925520557357</v>
      </c>
      <c r="X37" s="76">
        <f>STDEV(X33:X35)</f>
        <v>0.06881106796594937</v>
      </c>
    </row>
    <row r="38" spans="1:24" ht="12.75">
      <c r="A38" s="22" t="s">
        <v>186</v>
      </c>
      <c r="B38" s="25" t="s">
        <v>508</v>
      </c>
      <c r="C38" s="22">
        <v>0.9276</v>
      </c>
      <c r="D38" s="22">
        <v>0.1821</v>
      </c>
      <c r="E38" s="22">
        <v>1.038</v>
      </c>
      <c r="F38" s="22">
        <v>0.1253</v>
      </c>
      <c r="G38" s="73">
        <f>((E38-F38)-(C38-D38))/(C38-D38)*100</f>
        <v>22.427900737759913</v>
      </c>
      <c r="H38" s="73">
        <f>(E38-C38)/C38*100</f>
        <v>11.901681759379048</v>
      </c>
      <c r="I38" s="22">
        <v>0.8495</v>
      </c>
      <c r="J38" s="22">
        <v>0.17</v>
      </c>
      <c r="K38" s="73">
        <f t="shared" si="0"/>
        <v>-8.853118712273636</v>
      </c>
      <c r="L38" s="73">
        <f t="shared" si="1"/>
        <v>-8.419577404053467</v>
      </c>
      <c r="M38" s="22" t="s">
        <v>448</v>
      </c>
      <c r="N38" s="25" t="s">
        <v>566</v>
      </c>
      <c r="O38" s="22">
        <v>1.8914</v>
      </c>
      <c r="P38" s="22">
        <v>0.8439</v>
      </c>
      <c r="Q38" s="22">
        <v>2.003</v>
      </c>
      <c r="R38" s="22">
        <v>0.8197</v>
      </c>
      <c r="S38" s="73">
        <f>((Q38-R38)-(O38-P38))/(O38-P38)*100</f>
        <v>12.964200477326985</v>
      </c>
      <c r="T38" s="73">
        <f>(Q38-O38)/O38*100</f>
        <v>5.900391244580741</v>
      </c>
      <c r="U38" s="22">
        <v>1.8983</v>
      </c>
      <c r="V38" s="22">
        <v>0.8387</v>
      </c>
      <c r="W38" s="73">
        <f t="shared" si="2"/>
        <v>1.155131264916489</v>
      </c>
      <c r="X38" s="73">
        <f t="shared" si="3"/>
        <v>0.3648091360896758</v>
      </c>
    </row>
    <row r="39" spans="1:24" ht="12.75">
      <c r="A39" s="22"/>
      <c r="B39" s="25" t="s">
        <v>509</v>
      </c>
      <c r="C39" s="22">
        <v>0.9234</v>
      </c>
      <c r="D39" s="22">
        <v>0.1843</v>
      </c>
      <c r="E39" s="22">
        <v>1.0321</v>
      </c>
      <c r="F39" s="22">
        <v>0.1271</v>
      </c>
      <c r="G39" s="73">
        <f>((E39-F39)-(C39-D39))/(C39-D39)*100</f>
        <v>22.44621837369775</v>
      </c>
      <c r="H39" s="73">
        <f>(E39-C39)/C39*100</f>
        <v>11.77171323370154</v>
      </c>
      <c r="I39" s="22">
        <v>0.8449</v>
      </c>
      <c r="J39" s="22">
        <v>0.1679</v>
      </c>
      <c r="K39" s="73">
        <f t="shared" si="0"/>
        <v>-8.402110675145439</v>
      </c>
      <c r="L39" s="73">
        <f t="shared" si="1"/>
        <v>-8.501191249729263</v>
      </c>
      <c r="M39" s="22"/>
      <c r="N39" s="25" t="s">
        <v>567</v>
      </c>
      <c r="O39" s="22">
        <v>1.891</v>
      </c>
      <c r="P39" s="22">
        <v>0.8451</v>
      </c>
      <c r="Q39" s="22">
        <v>2.0038</v>
      </c>
      <c r="R39" s="22">
        <v>0.8189</v>
      </c>
      <c r="S39" s="73">
        <f>((Q39-R39)-(O39-P39))/(O39-P39)*100</f>
        <v>13.289989482742136</v>
      </c>
      <c r="T39" s="73">
        <f>(Q39-O39)/O39*100</f>
        <v>5.965097831835008</v>
      </c>
      <c r="U39" s="22">
        <v>1.8984</v>
      </c>
      <c r="V39" s="22">
        <v>0.8407</v>
      </c>
      <c r="W39" s="73">
        <f t="shared" si="2"/>
        <v>1.12821493450617</v>
      </c>
      <c r="X39" s="73">
        <f t="shared" si="3"/>
        <v>0.39132734003173314</v>
      </c>
    </row>
    <row r="40" spans="1:24" ht="12.75">
      <c r="A40" s="22"/>
      <c r="B40" s="25" t="s">
        <v>510</v>
      </c>
      <c r="C40" s="22">
        <v>0.896</v>
      </c>
      <c r="D40" s="22">
        <v>0.1781</v>
      </c>
      <c r="E40" s="22">
        <v>1.0003</v>
      </c>
      <c r="F40" s="22">
        <v>0.1224</v>
      </c>
      <c r="G40" s="73">
        <f>((E40-F40)-(C40-D40))/(C40-D40)*100</f>
        <v>22.287226633235832</v>
      </c>
      <c r="H40" s="73">
        <f>(E40-C40)/C40*100</f>
        <v>11.640624999999993</v>
      </c>
      <c r="I40" s="22">
        <v>0.8188</v>
      </c>
      <c r="J40" s="22">
        <v>0.1625</v>
      </c>
      <c r="K40" s="73">
        <f t="shared" si="0"/>
        <v>-8.580582253795791</v>
      </c>
      <c r="L40" s="73">
        <f t="shared" si="1"/>
        <v>-8.616071428571434</v>
      </c>
      <c r="M40" s="22"/>
      <c r="N40" s="25" t="s">
        <v>568</v>
      </c>
      <c r="O40" s="22">
        <v>1.8117</v>
      </c>
      <c r="P40" s="22">
        <v>0.8096</v>
      </c>
      <c r="Q40" s="22">
        <v>1.9183</v>
      </c>
      <c r="R40" s="22">
        <v>0.7778</v>
      </c>
      <c r="S40" s="73">
        <f>((Q40-R40)-(O40-P40))/(O40-P40)*100</f>
        <v>13.810996906496342</v>
      </c>
      <c r="T40" s="73">
        <f>(Q40-O40)/O40*100</f>
        <v>5.8839763757796435</v>
      </c>
      <c r="U40" s="22">
        <v>1.8172</v>
      </c>
      <c r="V40" s="22">
        <v>0.8037</v>
      </c>
      <c r="W40" s="73">
        <f t="shared" si="2"/>
        <v>1.137611016864592</v>
      </c>
      <c r="X40" s="73">
        <f t="shared" si="3"/>
        <v>0.3035822707953766</v>
      </c>
    </row>
    <row r="41" spans="1:24" ht="12.75">
      <c r="A41" s="22"/>
      <c r="B41" s="25"/>
      <c r="C41" s="22"/>
      <c r="D41" s="22"/>
      <c r="E41" s="22"/>
      <c r="F41" s="75" t="s">
        <v>276</v>
      </c>
      <c r="G41" s="76">
        <f>AVERAGE(G38:G40)</f>
        <v>22.387115248231165</v>
      </c>
      <c r="H41" s="76">
        <f>AVERAGE(H38:H40)</f>
        <v>11.771339997693525</v>
      </c>
      <c r="I41" s="22"/>
      <c r="J41" s="75" t="s">
        <v>276</v>
      </c>
      <c r="K41" s="76">
        <f>AVERAGE(K38:K40)</f>
        <v>-8.611937213738289</v>
      </c>
      <c r="L41" s="76">
        <f>AVERAGE(L38:L40)</f>
        <v>-8.512280027451387</v>
      </c>
      <c r="M41" s="22"/>
      <c r="N41" s="25"/>
      <c r="O41" s="22"/>
      <c r="P41" s="22"/>
      <c r="Q41" s="22"/>
      <c r="R41" s="75" t="s">
        <v>276</v>
      </c>
      <c r="S41" s="76">
        <f>AVERAGE(S38:S40)</f>
        <v>13.355062288855153</v>
      </c>
      <c r="T41" s="76">
        <f>AVERAGE(T38:T40)</f>
        <v>5.91648848406513</v>
      </c>
      <c r="U41" s="22"/>
      <c r="V41" s="75" t="s">
        <v>276</v>
      </c>
      <c r="W41" s="76">
        <f>AVERAGE(W38:W40)</f>
        <v>1.1403190720957503</v>
      </c>
      <c r="X41" s="76">
        <f>AVERAGE(X38:X40)</f>
        <v>0.35323958230559516</v>
      </c>
    </row>
    <row r="42" spans="1:24" ht="12.75">
      <c r="A42" s="22"/>
      <c r="B42" s="25"/>
      <c r="C42" s="22"/>
      <c r="D42" s="22"/>
      <c r="E42" s="22"/>
      <c r="F42" s="75" t="s">
        <v>277</v>
      </c>
      <c r="G42" s="76">
        <f>STDEV(G38:G40)</f>
        <v>0.0869895712189235</v>
      </c>
      <c r="H42" s="76">
        <f>STDEV(H38:H40)</f>
        <v>0.13052877990415684</v>
      </c>
      <c r="I42" s="22"/>
      <c r="J42" s="75" t="s">
        <v>277</v>
      </c>
      <c r="K42" s="76">
        <f>STDEV(K38:K40)</f>
        <v>0.22713302825279452</v>
      </c>
      <c r="L42" s="76">
        <f>STDEV(L38:L40)</f>
        <v>0.09871522760622367</v>
      </c>
      <c r="M42" s="22"/>
      <c r="N42" s="25"/>
      <c r="O42" s="22"/>
      <c r="P42" s="22"/>
      <c r="Q42" s="22"/>
      <c r="R42" s="75" t="s">
        <v>277</v>
      </c>
      <c r="S42" s="76">
        <f>STDEV(S38:S40)</f>
        <v>0.42713218174833384</v>
      </c>
      <c r="T42" s="76">
        <f>STDEV(T38:T40)</f>
        <v>0.04288954997897455</v>
      </c>
      <c r="U42" s="22"/>
      <c r="V42" s="75" t="s">
        <v>277</v>
      </c>
      <c r="W42" s="76">
        <f>STDEV(W38:W40)</f>
        <v>0.013660980310381075</v>
      </c>
      <c r="X42" s="76">
        <f>STDEV(X38:X40)</f>
        <v>0.045002113560313306</v>
      </c>
    </row>
    <row r="43" spans="1:24" ht="12.75">
      <c r="A43" s="22" t="s">
        <v>616</v>
      </c>
      <c r="B43" s="25" t="s">
        <v>511</v>
      </c>
      <c r="C43" s="22">
        <v>1.6748</v>
      </c>
      <c r="D43" s="22">
        <v>0.507</v>
      </c>
      <c r="E43" s="22">
        <v>1.6872</v>
      </c>
      <c r="F43" s="22">
        <v>0.4644</v>
      </c>
      <c r="G43" s="73">
        <f>((E43-F43)-(C43-D43))/(C43-D43)*100</f>
        <v>4.709710566877884</v>
      </c>
      <c r="H43" s="73">
        <f>(E43-C43)/C43*100</f>
        <v>0.740386911870072</v>
      </c>
      <c r="I43" s="22">
        <v>1.4863</v>
      </c>
      <c r="J43" s="22">
        <v>0.4928</v>
      </c>
      <c r="K43" s="73">
        <f t="shared" si="0"/>
        <v>-14.92550094194213</v>
      </c>
      <c r="L43" s="73">
        <f t="shared" si="1"/>
        <v>-11.255075232863632</v>
      </c>
      <c r="M43" s="22" t="s">
        <v>166</v>
      </c>
      <c r="N43" s="25" t="s">
        <v>569</v>
      </c>
      <c r="O43" s="22">
        <v>1.6036</v>
      </c>
      <c r="P43" s="22">
        <v>0.6217</v>
      </c>
      <c r="Q43" s="22">
        <v>1.7362</v>
      </c>
      <c r="R43" s="22">
        <v>0.5928</v>
      </c>
      <c r="S43" s="73">
        <f>((Q43-R43)-(O43-P43))/(O43-P43)*100</f>
        <v>16.447703432121408</v>
      </c>
      <c r="T43" s="73">
        <f>(Q43-O43)/O43*100</f>
        <v>8.268894986280872</v>
      </c>
      <c r="U43" s="22">
        <v>1.5974</v>
      </c>
      <c r="V43" s="22">
        <v>0.6173</v>
      </c>
      <c r="W43" s="73">
        <f t="shared" si="2"/>
        <v>-0.18331805682858876</v>
      </c>
      <c r="X43" s="73">
        <f t="shared" si="3"/>
        <v>-0.3866300823147907</v>
      </c>
    </row>
    <row r="44" spans="1:24" ht="12.75">
      <c r="A44" s="22"/>
      <c r="B44" s="25" t="s">
        <v>512</v>
      </c>
      <c r="C44" s="22">
        <v>1.7887</v>
      </c>
      <c r="D44" s="22">
        <v>0.5349</v>
      </c>
      <c r="E44" s="22">
        <v>1.8014</v>
      </c>
      <c r="F44" s="22">
        <v>0.4951</v>
      </c>
      <c r="G44" s="73">
        <f>((E44-F44)-(C44-D44))/(C44-D44)*100</f>
        <v>4.187270697080855</v>
      </c>
      <c r="H44" s="73">
        <f>(E44-C44)/C44*100</f>
        <v>0.7100128585005834</v>
      </c>
      <c r="I44" s="22">
        <v>1.5859</v>
      </c>
      <c r="J44" s="22">
        <v>0.5289</v>
      </c>
      <c r="K44" s="73">
        <f t="shared" si="0"/>
        <v>-15.696283298771741</v>
      </c>
      <c r="L44" s="73">
        <f t="shared" si="1"/>
        <v>-11.337843126292832</v>
      </c>
      <c r="M44" s="22"/>
      <c r="N44" s="25" t="s">
        <v>570</v>
      </c>
      <c r="O44" s="22">
        <v>1.6083</v>
      </c>
      <c r="P44" s="22">
        <v>0.6209</v>
      </c>
      <c r="Q44" s="22">
        <v>1.7416</v>
      </c>
      <c r="R44" s="22">
        <v>0.5878</v>
      </c>
      <c r="S44" s="73">
        <f>((Q44-R44)-(O44-P44))/(O44-P44)*100</f>
        <v>16.85233947741542</v>
      </c>
      <c r="T44" s="73">
        <f>(Q44-O44)/O44*100</f>
        <v>8.288254678853447</v>
      </c>
      <c r="U44" s="22">
        <v>1.6022</v>
      </c>
      <c r="V44" s="22">
        <v>0.6205</v>
      </c>
      <c r="W44" s="73">
        <f t="shared" si="2"/>
        <v>-0.5772736479643547</v>
      </c>
      <c r="X44" s="73">
        <f t="shared" si="3"/>
        <v>-0.37928247217558875</v>
      </c>
    </row>
    <row r="45" spans="1:24" ht="12.75">
      <c r="A45" s="22"/>
      <c r="B45" s="25" t="s">
        <v>513</v>
      </c>
      <c r="C45" s="22">
        <v>1.6608</v>
      </c>
      <c r="D45" s="22">
        <v>0.4952</v>
      </c>
      <c r="E45" s="22">
        <v>1.6737</v>
      </c>
      <c r="F45" s="22">
        <v>0.4587</v>
      </c>
      <c r="G45" s="73">
        <f>((E45-F45)-(C45-D45))/(C45-D45)*100</f>
        <v>4.238160603980773</v>
      </c>
      <c r="H45" s="73">
        <f>(E45-C45)/C45*100</f>
        <v>0.7767341040462374</v>
      </c>
      <c r="I45" s="22">
        <v>1.4737</v>
      </c>
      <c r="J45" s="22">
        <v>0.5127</v>
      </c>
      <c r="K45" s="73">
        <f t="shared" si="0"/>
        <v>-17.5531914893617</v>
      </c>
      <c r="L45" s="73">
        <f t="shared" si="1"/>
        <v>-11.265655105973027</v>
      </c>
      <c r="M45" s="22"/>
      <c r="N45" s="25" t="s">
        <v>571</v>
      </c>
      <c r="O45" s="22">
        <v>1.7325</v>
      </c>
      <c r="P45" s="22">
        <v>0.6795</v>
      </c>
      <c r="Q45" s="22">
        <v>1.877</v>
      </c>
      <c r="R45" s="22">
        <v>0.6483</v>
      </c>
      <c r="S45" s="73">
        <f>((Q45-R45)-(O45-P45))/(O45-P45)*100</f>
        <v>16.68566001899335</v>
      </c>
      <c r="T45" s="73">
        <f>(Q45-O45)/O45*100</f>
        <v>8.340548340548345</v>
      </c>
      <c r="U45" s="22">
        <v>1.7263</v>
      </c>
      <c r="V45" s="22">
        <v>0.6763</v>
      </c>
      <c r="W45" s="73">
        <f t="shared" si="2"/>
        <v>-0.28490028490029573</v>
      </c>
      <c r="X45" s="73">
        <f t="shared" si="3"/>
        <v>-0.3578643578643569</v>
      </c>
    </row>
    <row r="46" spans="1:24" ht="12.75">
      <c r="A46" s="22"/>
      <c r="B46" s="25"/>
      <c r="C46" s="22"/>
      <c r="D46" s="22"/>
      <c r="E46" s="22"/>
      <c r="F46" s="75" t="s">
        <v>276</v>
      </c>
      <c r="G46" s="76">
        <f>AVERAGE(G43:G45)</f>
        <v>4.378380622646504</v>
      </c>
      <c r="H46" s="76">
        <f>AVERAGE(H43:H45)</f>
        <v>0.7423779581389643</v>
      </c>
      <c r="I46" s="22"/>
      <c r="J46" s="75" t="s">
        <v>276</v>
      </c>
      <c r="K46" s="76">
        <f>AVERAGE(K43:K45)</f>
        <v>-16.058325243358524</v>
      </c>
      <c r="L46" s="76">
        <f>AVERAGE(L43:L45)</f>
        <v>-11.286191155043163</v>
      </c>
      <c r="M46" s="22"/>
      <c r="N46" s="25"/>
      <c r="O46" s="22"/>
      <c r="P46" s="22"/>
      <c r="Q46" s="22"/>
      <c r="R46" s="75" t="s">
        <v>276</v>
      </c>
      <c r="S46" s="76">
        <f>AVERAGE(S43:S45)</f>
        <v>16.661900976176724</v>
      </c>
      <c r="T46" s="76">
        <f>AVERAGE(T43:T45)</f>
        <v>8.299232668560888</v>
      </c>
      <c r="U46" s="22"/>
      <c r="V46" s="75" t="s">
        <v>276</v>
      </c>
      <c r="W46" s="76">
        <f>AVERAGE(W43:W45)</f>
        <v>-0.34849732989774634</v>
      </c>
      <c r="X46" s="76">
        <f>AVERAGE(X43:X45)</f>
        <v>-0.37459230411824546</v>
      </c>
    </row>
    <row r="47" spans="1:24" ht="12.75">
      <c r="A47" s="22"/>
      <c r="B47" s="25"/>
      <c r="C47" s="22"/>
      <c r="D47" s="22"/>
      <c r="E47" s="22"/>
      <c r="F47" s="75" t="s">
        <v>277</v>
      </c>
      <c r="G47" s="76">
        <f>STDEV(G43:G45)</f>
        <v>0.28806612889116395</v>
      </c>
      <c r="H47" s="76">
        <f>STDEV(H43:H45)</f>
        <v>0.033405154553219865</v>
      </c>
      <c r="I47" s="22"/>
      <c r="J47" s="75" t="s">
        <v>277</v>
      </c>
      <c r="K47" s="76">
        <f>STDEV(K43:K45)</f>
        <v>1.3507387536010385</v>
      </c>
      <c r="L47" s="76">
        <f>STDEV(L43:L45)</f>
        <v>0.04504362362460569</v>
      </c>
      <c r="M47" s="22"/>
      <c r="N47" s="25"/>
      <c r="O47" s="22"/>
      <c r="P47" s="22"/>
      <c r="Q47" s="22"/>
      <c r="R47" s="75" t="s">
        <v>277</v>
      </c>
      <c r="S47" s="76">
        <f>STDEV(S43:S45)</f>
        <v>0.20336162709458092</v>
      </c>
      <c r="T47" s="76">
        <f>STDEV(T43:T45)</f>
        <v>0.0370666695018251</v>
      </c>
      <c r="U47" s="22"/>
      <c r="V47" s="75" t="s">
        <v>277</v>
      </c>
      <c r="W47" s="76">
        <f>STDEV(W43:W45)</f>
        <v>0.20453285810863864</v>
      </c>
      <c r="X47" s="76">
        <f>STDEV(X43:X45)</f>
        <v>0.014945400064707662</v>
      </c>
    </row>
    <row r="48" spans="1:24" ht="12.75">
      <c r="A48" s="22" t="s">
        <v>613</v>
      </c>
      <c r="B48" s="25" t="s">
        <v>514</v>
      </c>
      <c r="C48" s="22">
        <v>1.558</v>
      </c>
      <c r="D48" s="22">
        <v>0.4632</v>
      </c>
      <c r="E48" s="22">
        <v>1.5374</v>
      </c>
      <c r="F48" s="22">
        <v>0.4358</v>
      </c>
      <c r="G48" s="73">
        <f>((E48-F48)-(C48-D48))/(C48-D48)*100</f>
        <v>0.621118012422373</v>
      </c>
      <c r="H48" s="73">
        <f>(E48-C48)/C48*100</f>
        <v>-1.3222079589216913</v>
      </c>
      <c r="I48" s="22">
        <v>1.3584</v>
      </c>
      <c r="J48" s="22">
        <v>0.4619</v>
      </c>
      <c r="K48" s="73">
        <f t="shared" si="0"/>
        <v>-18.112897332846174</v>
      </c>
      <c r="L48" s="73">
        <f t="shared" si="1"/>
        <v>-12.811296534017972</v>
      </c>
      <c r="M48" s="22" t="s">
        <v>387</v>
      </c>
      <c r="N48" s="25" t="s">
        <v>572</v>
      </c>
      <c r="O48" s="22">
        <v>2.2271</v>
      </c>
      <c r="P48" s="22">
        <v>1.0405</v>
      </c>
      <c r="Q48" s="22">
        <v>2.3366</v>
      </c>
      <c r="R48" s="22">
        <v>1.0109</v>
      </c>
      <c r="S48" s="73">
        <f>((Q48-R48)-(O48-P48))/(O48-P48)*100</f>
        <v>11.722568683633892</v>
      </c>
      <c r="T48" s="73">
        <f>(Q48-O48)/O48*100</f>
        <v>4.916707826321211</v>
      </c>
      <c r="U48" s="22">
        <v>2.2538</v>
      </c>
      <c r="V48" s="22">
        <v>1.033</v>
      </c>
      <c r="W48" s="73">
        <f t="shared" si="2"/>
        <v>2.882184392381595</v>
      </c>
      <c r="X48" s="73">
        <f t="shared" si="3"/>
        <v>1.1988684836783237</v>
      </c>
    </row>
    <row r="49" spans="1:24" ht="12.75">
      <c r="A49" s="22"/>
      <c r="B49" s="25" t="s">
        <v>515</v>
      </c>
      <c r="C49" s="22">
        <v>1.4426</v>
      </c>
      <c r="D49" s="22">
        <v>0.4249</v>
      </c>
      <c r="E49" s="22">
        <v>1.4203</v>
      </c>
      <c r="F49" s="22">
        <v>0.4035</v>
      </c>
      <c r="G49" s="73">
        <f>((E49-F49)-(C49-D49))/(C49-D49)*100</f>
        <v>-0.08843470570896364</v>
      </c>
      <c r="H49" s="73">
        <f>(E49-C49)/C49*100</f>
        <v>-1.545820047137128</v>
      </c>
      <c r="I49" s="22">
        <v>1.2563</v>
      </c>
      <c r="J49" s="22">
        <v>0.4265</v>
      </c>
      <c r="K49" s="73">
        <f t="shared" si="0"/>
        <v>-18.463201336346668</v>
      </c>
      <c r="L49" s="73">
        <f t="shared" si="1"/>
        <v>-12.91418272563428</v>
      </c>
      <c r="M49" s="22"/>
      <c r="N49" s="25" t="s">
        <v>573</v>
      </c>
      <c r="O49" s="22">
        <v>2.3627</v>
      </c>
      <c r="P49" s="22">
        <v>1.1149</v>
      </c>
      <c r="Q49" s="22">
        <v>2.4792</v>
      </c>
      <c r="R49" s="22">
        <v>1.0709</v>
      </c>
      <c r="S49" s="73">
        <f>((Q49-R49)-(O49-P49))/(O49-P49)*100</f>
        <v>12.86263824330825</v>
      </c>
      <c r="T49" s="73">
        <f>(Q49-O49)/O49*100</f>
        <v>4.930799509036285</v>
      </c>
      <c r="U49" s="22">
        <v>2.3914</v>
      </c>
      <c r="V49" s="22">
        <v>1.0908</v>
      </c>
      <c r="W49" s="73">
        <f t="shared" si="2"/>
        <v>4.2314473473313186</v>
      </c>
      <c r="X49" s="73">
        <f t="shared" si="3"/>
        <v>1.2147119820544365</v>
      </c>
    </row>
    <row r="50" spans="1:24" ht="12.75">
      <c r="A50" s="22"/>
      <c r="B50" s="25" t="s">
        <v>516</v>
      </c>
      <c r="C50" s="22">
        <v>1.5573</v>
      </c>
      <c r="D50" s="22">
        <v>0.4606</v>
      </c>
      <c r="E50" s="22">
        <v>1.5387</v>
      </c>
      <c r="F50" s="22">
        <v>0.434</v>
      </c>
      <c r="G50" s="73">
        <f>((E50-F50)-(C50-D50))/(C50-D50)*100</f>
        <v>0.729461110604562</v>
      </c>
      <c r="H50" s="73">
        <f>(E50-C50)/C50*100</f>
        <v>-1.1943748795993034</v>
      </c>
      <c r="I50" s="22">
        <v>1.3582</v>
      </c>
      <c r="J50" s="22">
        <v>0.4519</v>
      </c>
      <c r="K50" s="73">
        <f t="shared" si="0"/>
        <v>-17.361174432388047</v>
      </c>
      <c r="L50" s="73">
        <f t="shared" si="1"/>
        <v>-12.78494830796891</v>
      </c>
      <c r="M50" s="22"/>
      <c r="N50" s="25" t="s">
        <v>574</v>
      </c>
      <c r="O50" s="22">
        <v>2.3992</v>
      </c>
      <c r="P50" s="22">
        <v>1.1283</v>
      </c>
      <c r="Q50" s="22">
        <v>2.5167</v>
      </c>
      <c r="R50" s="22">
        <v>1.1029</v>
      </c>
      <c r="S50" s="73">
        <f>((Q50-R50)-(O50-P50))/(O50-P50)*100</f>
        <v>11.244000314737608</v>
      </c>
      <c r="T50" s="73">
        <f>(Q50-O50)/O50*100</f>
        <v>4.897465821940654</v>
      </c>
      <c r="U50" s="22">
        <v>2.4285</v>
      </c>
      <c r="V50" s="22">
        <v>1.1092</v>
      </c>
      <c r="W50" s="73">
        <f t="shared" si="2"/>
        <v>3.8083248091903554</v>
      </c>
      <c r="X50" s="73">
        <f t="shared" si="3"/>
        <v>1.2212404134711612</v>
      </c>
    </row>
    <row r="51" spans="1:24" ht="12.75">
      <c r="A51" s="22"/>
      <c r="B51" s="25"/>
      <c r="C51" s="22"/>
      <c r="D51" s="22"/>
      <c r="E51" s="22"/>
      <c r="F51" s="75" t="s">
        <v>276</v>
      </c>
      <c r="G51" s="76">
        <f>AVERAGE(G48:G50)</f>
        <v>0.42071480577265713</v>
      </c>
      <c r="H51" s="76">
        <f>AVERAGE(H48:H50)</f>
        <v>-1.3541342952193742</v>
      </c>
      <c r="I51" s="22"/>
      <c r="J51" s="75" t="s">
        <v>276</v>
      </c>
      <c r="K51" s="76">
        <f>AVERAGE(K48:K50)</f>
        <v>-17.979091033860296</v>
      </c>
      <c r="L51" s="76">
        <f>AVERAGE(L48:L50)</f>
        <v>-12.836809189207054</v>
      </c>
      <c r="M51" s="22"/>
      <c r="N51" s="25"/>
      <c r="O51" s="22"/>
      <c r="P51" s="22"/>
      <c r="Q51" s="22"/>
      <c r="R51" s="75" t="s">
        <v>276</v>
      </c>
      <c r="S51" s="76">
        <f>AVERAGE(S48:S50)</f>
        <v>11.943069080559917</v>
      </c>
      <c r="T51" s="76">
        <f>AVERAGE(T48:T50)</f>
        <v>4.914991052432716</v>
      </c>
      <c r="U51" s="22"/>
      <c r="V51" s="75" t="s">
        <v>276</v>
      </c>
      <c r="W51" s="76">
        <f>AVERAGE(W48:W50)</f>
        <v>3.640652182967756</v>
      </c>
      <c r="X51" s="76">
        <f>AVERAGE(X48:X50)</f>
        <v>1.2116069597346406</v>
      </c>
    </row>
    <row r="52" spans="1:24" ht="12.75">
      <c r="A52" s="22"/>
      <c r="B52" s="25"/>
      <c r="C52" s="22"/>
      <c r="D52" s="22"/>
      <c r="E52" s="22"/>
      <c r="F52" s="75" t="s">
        <v>277</v>
      </c>
      <c r="G52" s="76">
        <f>STDEV(G48:G50)</f>
        <v>0.44425159033188455</v>
      </c>
      <c r="H52" s="76">
        <f>STDEV(H48:H50)</f>
        <v>0.17788449808363457</v>
      </c>
      <c r="I52" s="22"/>
      <c r="J52" s="75" t="s">
        <v>277</v>
      </c>
      <c r="K52" s="76">
        <f>STDEV(K48:K50)</f>
        <v>0.5630665311473537</v>
      </c>
      <c r="L52" s="76">
        <f>STDEV(L48:L50)</f>
        <v>0.06829022886493016</v>
      </c>
      <c r="M52" s="22"/>
      <c r="N52" s="25"/>
      <c r="O52" s="22"/>
      <c r="P52" s="22"/>
      <c r="Q52" s="22"/>
      <c r="R52" s="75" t="s">
        <v>277</v>
      </c>
      <c r="S52" s="76">
        <f>STDEV(S48:S50)</f>
        <v>0.8315422447087264</v>
      </c>
      <c r="T52" s="76">
        <f>STDEV(T48:T50)</f>
        <v>0.016733025975164212</v>
      </c>
      <c r="U52" s="22"/>
      <c r="V52" s="75" t="s">
        <v>277</v>
      </c>
      <c r="W52" s="76">
        <f>STDEV(W48:W50)</f>
        <v>0.690082033230982</v>
      </c>
      <c r="X52" s="76">
        <f>STDEV(X48:X50)</f>
        <v>0.011504637472286415</v>
      </c>
    </row>
    <row r="53" spans="1:24" ht="12.75">
      <c r="A53" s="22" t="s">
        <v>387</v>
      </c>
      <c r="B53" s="25" t="s">
        <v>517</v>
      </c>
      <c r="C53" s="22">
        <v>2.1553</v>
      </c>
      <c r="D53" s="22">
        <v>1.0104</v>
      </c>
      <c r="E53" s="22">
        <v>2.221</v>
      </c>
      <c r="F53" s="22">
        <v>1.009</v>
      </c>
      <c r="G53" s="73">
        <f>((E53-F53)-(C53-D53))/(C53-D53)*100</f>
        <v>5.860773866713264</v>
      </c>
      <c r="H53" s="73">
        <f>(E53-C53)/C53*100</f>
        <v>3.048299540667197</v>
      </c>
      <c r="I53" s="22">
        <v>2.1721</v>
      </c>
      <c r="J53" s="22">
        <v>1.0014</v>
      </c>
      <c r="K53" s="73">
        <f t="shared" si="0"/>
        <v>2.2534719189448706</v>
      </c>
      <c r="L53" s="73">
        <f t="shared" si="1"/>
        <v>0.7794738551477718</v>
      </c>
      <c r="M53" s="22" t="s">
        <v>613</v>
      </c>
      <c r="N53" s="25" t="s">
        <v>575</v>
      </c>
      <c r="O53" s="22">
        <v>1.3688</v>
      </c>
      <c r="P53" s="22">
        <v>0.4043</v>
      </c>
      <c r="Q53" s="22">
        <v>1.4933</v>
      </c>
      <c r="R53" s="22">
        <v>0.3531</v>
      </c>
      <c r="S53" s="73">
        <f>((Q53-R53)-(O53-P53))/(O53-P53)*100</f>
        <v>18.216692586832565</v>
      </c>
      <c r="T53" s="73">
        <f>(Q53-O53)/O53*100</f>
        <v>9.09555815312683</v>
      </c>
      <c r="U53" s="22">
        <v>1.1893</v>
      </c>
      <c r="V53" s="22">
        <v>0.4021</v>
      </c>
      <c r="W53" s="73">
        <f t="shared" si="2"/>
        <v>-18.38258164852255</v>
      </c>
      <c r="X53" s="73">
        <f t="shared" si="3"/>
        <v>-13.113676212741087</v>
      </c>
    </row>
    <row r="54" spans="1:24" ht="12.75">
      <c r="A54" s="22"/>
      <c r="B54" s="25" t="s">
        <v>518</v>
      </c>
      <c r="C54" s="22">
        <v>2.3942</v>
      </c>
      <c r="D54" s="22">
        <v>1.1185</v>
      </c>
      <c r="E54" s="22">
        <v>2.4676</v>
      </c>
      <c r="F54" s="22">
        <v>1.115</v>
      </c>
      <c r="G54" s="73">
        <f>((E54-F54)-(C54-D54))/(C54-D54)*100</f>
        <v>6.028063024221994</v>
      </c>
      <c r="H54" s="73">
        <f>(E54-C54)/C54*100</f>
        <v>3.065742210341655</v>
      </c>
      <c r="I54" s="22">
        <v>2.4142</v>
      </c>
      <c r="J54" s="22">
        <v>1.1127</v>
      </c>
      <c r="K54" s="73">
        <f t="shared" si="0"/>
        <v>2.022419064043274</v>
      </c>
      <c r="L54" s="73">
        <f t="shared" si="1"/>
        <v>0.8353521009105345</v>
      </c>
      <c r="M54" s="22"/>
      <c r="N54" s="25" t="s">
        <v>576</v>
      </c>
      <c r="O54" s="22">
        <v>1.5787</v>
      </c>
      <c r="P54" s="22">
        <v>0.4675</v>
      </c>
      <c r="Q54" s="22">
        <v>1.7239</v>
      </c>
      <c r="R54" s="22">
        <v>0.4076</v>
      </c>
      <c r="S54" s="73">
        <f>((Q54-R54)-(O54-P54))/(O54-P54)*100</f>
        <v>18.457523398128156</v>
      </c>
      <c r="T54" s="73">
        <f>(Q54-O54)/O54*100</f>
        <v>9.197440932412745</v>
      </c>
      <c r="U54" s="22">
        <v>1.3734</v>
      </c>
      <c r="V54" s="22">
        <v>0.4623</v>
      </c>
      <c r="W54" s="73">
        <f t="shared" si="2"/>
        <v>-18.007559395248375</v>
      </c>
      <c r="X54" s="73">
        <f t="shared" si="3"/>
        <v>-13.004370684740612</v>
      </c>
    </row>
    <row r="55" spans="1:24" ht="12.75">
      <c r="A55" s="22"/>
      <c r="B55" s="25" t="s">
        <v>519</v>
      </c>
      <c r="C55" s="22">
        <v>2.465</v>
      </c>
      <c r="D55" s="22">
        <v>1.1656</v>
      </c>
      <c r="E55" s="22">
        <v>2.5404</v>
      </c>
      <c r="F55" s="22">
        <v>1.1473</v>
      </c>
      <c r="G55" s="73">
        <f>((E55-F55)-(C55-D55))/(C55-D55)*100</f>
        <v>7.211020470986619</v>
      </c>
      <c r="H55" s="73">
        <f>(E55-C55)/C55*100</f>
        <v>3.0588235294117703</v>
      </c>
      <c r="I55" s="22">
        <v>2.4853</v>
      </c>
      <c r="J55" s="22">
        <v>1.1408</v>
      </c>
      <c r="K55" s="73">
        <f t="shared" si="0"/>
        <v>3.4708326920117085</v>
      </c>
      <c r="L55" s="73">
        <f t="shared" si="1"/>
        <v>0.8235294117647143</v>
      </c>
      <c r="M55" s="22"/>
      <c r="N55" s="25" t="s">
        <v>577</v>
      </c>
      <c r="O55" s="22">
        <v>1.4431</v>
      </c>
      <c r="P55" s="22">
        <v>0.4327</v>
      </c>
      <c r="Q55" s="22">
        <v>1.5745</v>
      </c>
      <c r="R55" s="22">
        <v>0.371</v>
      </c>
      <c r="S55" s="73">
        <f>((Q55-R55)-(O55-P55))/(O55-P55)*100</f>
        <v>19.11124307205065</v>
      </c>
      <c r="T55" s="73">
        <f>(Q55-O55)/O55*100</f>
        <v>9.105398101309678</v>
      </c>
      <c r="U55" s="22">
        <v>1.2537</v>
      </c>
      <c r="V55" s="22">
        <v>0.4238</v>
      </c>
      <c r="W55" s="73">
        <f t="shared" si="2"/>
        <v>-17.864212193190824</v>
      </c>
      <c r="X55" s="73">
        <f t="shared" si="3"/>
        <v>-13.12452359503846</v>
      </c>
    </row>
    <row r="56" spans="1:24" ht="12.75">
      <c r="A56" s="22"/>
      <c r="B56" s="25"/>
      <c r="C56" s="22"/>
      <c r="D56" s="22"/>
      <c r="E56" s="22"/>
      <c r="F56" s="75" t="s">
        <v>276</v>
      </c>
      <c r="G56" s="76">
        <f>AVERAGE(G53:G55)</f>
        <v>6.3666191206406255</v>
      </c>
      <c r="H56" s="76">
        <f>AVERAGE(H53:H55)</f>
        <v>3.0576217601402074</v>
      </c>
      <c r="I56" s="22"/>
      <c r="J56" s="75" t="s">
        <v>276</v>
      </c>
      <c r="K56" s="76">
        <f>AVERAGE(K53:K55)</f>
        <v>2.582241224999951</v>
      </c>
      <c r="L56" s="76">
        <f>AVERAGE(L53:L55)</f>
        <v>0.8127851226076735</v>
      </c>
      <c r="M56" s="22"/>
      <c r="N56" s="25"/>
      <c r="O56" s="22"/>
      <c r="P56" s="22"/>
      <c r="Q56" s="22"/>
      <c r="R56" s="75" t="s">
        <v>276</v>
      </c>
      <c r="S56" s="76">
        <f>AVERAGE(S53:S55)</f>
        <v>18.595153019003792</v>
      </c>
      <c r="T56" s="76">
        <f>AVERAGE(T53:T55)</f>
        <v>9.132799062283086</v>
      </c>
      <c r="U56" s="22"/>
      <c r="V56" s="75" t="s">
        <v>276</v>
      </c>
      <c r="W56" s="76">
        <f>AVERAGE(W53:W55)</f>
        <v>-18.084784412320584</v>
      </c>
      <c r="X56" s="76">
        <f>AVERAGE(X53:X55)</f>
        <v>-13.080856830840053</v>
      </c>
    </row>
    <row r="57" spans="1:24" ht="12.75">
      <c r="A57" s="22"/>
      <c r="B57" s="25"/>
      <c r="C57" s="22"/>
      <c r="D57" s="22"/>
      <c r="E57" s="22"/>
      <c r="F57" s="75" t="s">
        <v>277</v>
      </c>
      <c r="G57" s="76">
        <f>STDEV(G53:G55)</f>
        <v>0.7360411985103765</v>
      </c>
      <c r="H57" s="76">
        <f>STDEV(H53:H55)</f>
        <v>0.008783215150479884</v>
      </c>
      <c r="I57" s="22"/>
      <c r="J57" s="75" t="s">
        <v>277</v>
      </c>
      <c r="K57" s="76">
        <f>STDEV(K53:K55)</f>
        <v>0.7781660824490664</v>
      </c>
      <c r="L57" s="76">
        <f>STDEV(L53:L55)</f>
        <v>0.029447825038507878</v>
      </c>
      <c r="M57" s="22"/>
      <c r="N57" s="25"/>
      <c r="O57" s="22"/>
      <c r="P57" s="22"/>
      <c r="Q57" s="22"/>
      <c r="R57" s="75" t="s">
        <v>277</v>
      </c>
      <c r="S57" s="76">
        <f>STDEV(S53:S55)</f>
        <v>0.46288397796601394</v>
      </c>
      <c r="T57" s="76">
        <f>STDEV(T53:T55)</f>
        <v>0.05619728352380714</v>
      </c>
      <c r="U57" s="22"/>
      <c r="V57" s="75" t="s">
        <v>277</v>
      </c>
      <c r="W57" s="76">
        <f>STDEV(W53:W55)</f>
        <v>0.26767424325393074</v>
      </c>
      <c r="X57" s="76">
        <f>STDEV(X53:X55)</f>
        <v>0.06646062243565772</v>
      </c>
    </row>
    <row r="58" spans="1:24" ht="12.75">
      <c r="A58" s="22" t="s">
        <v>165</v>
      </c>
      <c r="B58" s="25" t="s">
        <v>520</v>
      </c>
      <c r="C58" s="22">
        <v>1.2177</v>
      </c>
      <c r="D58" s="22">
        <v>0.3489</v>
      </c>
      <c r="E58" s="22">
        <v>1.3201</v>
      </c>
      <c r="F58" s="22">
        <v>0.3131</v>
      </c>
      <c r="G58" s="73">
        <f>((E58-F58)-(C58-D58))/(C58-D58)*100</f>
        <v>15.906998158379384</v>
      </c>
      <c r="H58" s="73">
        <f>(E58-C58)/C58*100</f>
        <v>8.409296214174267</v>
      </c>
      <c r="I58" s="22">
        <v>1.1883</v>
      </c>
      <c r="J58" s="22">
        <v>0.3476</v>
      </c>
      <c r="K58" s="73">
        <f t="shared" si="0"/>
        <v>-3.234346224677731</v>
      </c>
      <c r="L58" s="73">
        <f t="shared" si="1"/>
        <v>-2.414387780241446</v>
      </c>
      <c r="M58" s="22" t="s">
        <v>384</v>
      </c>
      <c r="N58" s="25" t="s">
        <v>578</v>
      </c>
      <c r="O58" s="22">
        <v>1.7818</v>
      </c>
      <c r="P58" s="22">
        <v>0.7972</v>
      </c>
      <c r="Q58" s="22">
        <v>1.9475</v>
      </c>
      <c r="R58" s="22">
        <v>0.7743</v>
      </c>
      <c r="S58" s="73">
        <f>((Q58-R58)-(O58-P58))/(O58-P58)*100</f>
        <v>19.154986796668698</v>
      </c>
      <c r="T58" s="73">
        <f>(Q58-O58)/O58*100</f>
        <v>9.299584689639689</v>
      </c>
      <c r="U58" s="22">
        <v>1.7986</v>
      </c>
      <c r="V58" s="22">
        <v>0.7789</v>
      </c>
      <c r="W58" s="73">
        <f t="shared" si="2"/>
        <v>3.5648994515539103</v>
      </c>
      <c r="X58" s="73">
        <f t="shared" si="3"/>
        <v>0.9428667639465668</v>
      </c>
    </row>
    <row r="59" spans="1:24" ht="12.75">
      <c r="A59" s="22"/>
      <c r="B59" s="25" t="s">
        <v>521</v>
      </c>
      <c r="C59" s="22">
        <v>1.3314</v>
      </c>
      <c r="D59" s="22">
        <v>0.3774</v>
      </c>
      <c r="E59" s="22">
        <v>1.4516</v>
      </c>
      <c r="F59" s="22">
        <v>0.3517</v>
      </c>
      <c r="G59" s="73">
        <f>((E59-F59)-(C59-D59))/(C59-D59)*100</f>
        <v>15.293501048218022</v>
      </c>
      <c r="H59" s="73">
        <f>(E59-C59)/C59*100</f>
        <v>9.02809073156077</v>
      </c>
      <c r="I59" s="22">
        <v>1.3034</v>
      </c>
      <c r="J59" s="22">
        <v>0.3853</v>
      </c>
      <c r="K59" s="73">
        <f t="shared" si="0"/>
        <v>-3.763102725366881</v>
      </c>
      <c r="L59" s="73">
        <f t="shared" si="1"/>
        <v>-2.103049421661411</v>
      </c>
      <c r="M59" s="22"/>
      <c r="N59" s="25" t="s">
        <v>579</v>
      </c>
      <c r="O59" s="22">
        <v>1.8717</v>
      </c>
      <c r="P59" s="22">
        <v>0.8418</v>
      </c>
      <c r="Q59" s="22">
        <v>2.0471</v>
      </c>
      <c r="R59" s="22">
        <v>0.8049</v>
      </c>
      <c r="S59" s="73">
        <f>((Q59-R59)-(O59-P59))/(O59-P59)*100</f>
        <v>20.613651810855416</v>
      </c>
      <c r="T59" s="73">
        <f>(Q59-O59)/O59*100</f>
        <v>9.371159908104932</v>
      </c>
      <c r="U59" s="22">
        <v>1.8903</v>
      </c>
      <c r="V59" s="22">
        <v>0.8216</v>
      </c>
      <c r="W59" s="73">
        <f t="shared" si="2"/>
        <v>3.76735605398584</v>
      </c>
      <c r="X59" s="73">
        <f t="shared" si="3"/>
        <v>0.9937489982369062</v>
      </c>
    </row>
    <row r="60" spans="1:24" ht="12.75">
      <c r="A60" s="22"/>
      <c r="B60" s="25" t="s">
        <v>522</v>
      </c>
      <c r="C60" s="22">
        <v>1.4903</v>
      </c>
      <c r="D60" s="22">
        <v>0.4292</v>
      </c>
      <c r="E60" s="22">
        <v>1.624</v>
      </c>
      <c r="F60" s="22">
        <v>0.3934</v>
      </c>
      <c r="G60" s="73">
        <f>((E60-F60)-(C60-D60))/(C60-D60)*100</f>
        <v>15.973989256432025</v>
      </c>
      <c r="H60" s="73">
        <f>(E60-C60)/C60*100</f>
        <v>8.971348050728052</v>
      </c>
      <c r="I60" s="22">
        <v>1.4565</v>
      </c>
      <c r="J60" s="22">
        <v>0.4234</v>
      </c>
      <c r="K60" s="73">
        <f t="shared" si="0"/>
        <v>-2.638771086608239</v>
      </c>
      <c r="L60" s="73">
        <f t="shared" si="1"/>
        <v>-2.2679997315976688</v>
      </c>
      <c r="M60" s="22"/>
      <c r="N60" s="25" t="s">
        <v>580</v>
      </c>
      <c r="O60" s="22">
        <v>1.8676</v>
      </c>
      <c r="P60" s="22">
        <v>0.8368</v>
      </c>
      <c r="Q60" s="22">
        <v>2.0413</v>
      </c>
      <c r="R60" s="22">
        <v>0.7893</v>
      </c>
      <c r="S60" s="73">
        <f>((Q60-R60)-(O60-P60))/(O60-P60)*100</f>
        <v>21.45906092355455</v>
      </c>
      <c r="T60" s="73">
        <f>(Q60-O60)/O60*100</f>
        <v>9.300706789462422</v>
      </c>
      <c r="U60" s="22">
        <v>1.8855</v>
      </c>
      <c r="V60" s="22">
        <v>0.8154</v>
      </c>
      <c r="W60" s="73">
        <f t="shared" si="2"/>
        <v>3.81257275902213</v>
      </c>
      <c r="X60" s="73">
        <f t="shared" si="3"/>
        <v>0.9584493467551953</v>
      </c>
    </row>
    <row r="61" spans="1:24" ht="12.75">
      <c r="A61" s="22"/>
      <c r="B61" s="25"/>
      <c r="C61" s="22"/>
      <c r="D61" s="22"/>
      <c r="E61" s="22"/>
      <c r="F61" s="75" t="s">
        <v>276</v>
      </c>
      <c r="G61" s="76">
        <f>AVERAGE(G58:G60)</f>
        <v>15.724829487676478</v>
      </c>
      <c r="H61" s="76">
        <f>AVERAGE(H58:H60)</f>
        <v>8.802911665487697</v>
      </c>
      <c r="I61" s="22"/>
      <c r="J61" s="75" t="s">
        <v>276</v>
      </c>
      <c r="K61" s="76">
        <f>AVERAGE(K58:K60)</f>
        <v>-3.2120733455509503</v>
      </c>
      <c r="L61" s="76">
        <f>AVERAGE(L58:L60)</f>
        <v>-2.261812311166842</v>
      </c>
      <c r="M61" s="22"/>
      <c r="N61" s="25"/>
      <c r="O61" s="22"/>
      <c r="P61" s="22"/>
      <c r="Q61" s="22"/>
      <c r="R61" s="75" t="s">
        <v>276</v>
      </c>
      <c r="S61" s="76">
        <f>AVERAGE(S58:S60)</f>
        <v>20.40923317702622</v>
      </c>
      <c r="T61" s="76">
        <f>AVERAGE(T58:T60)</f>
        <v>9.323817129069015</v>
      </c>
      <c r="U61" s="22"/>
      <c r="V61" s="75" t="s">
        <v>276</v>
      </c>
      <c r="W61" s="76">
        <f>AVERAGE(W58:W60)</f>
        <v>3.71494275485396</v>
      </c>
      <c r="X61" s="76">
        <f>AVERAGE(X58:X60)</f>
        <v>0.9650217029795561</v>
      </c>
    </row>
    <row r="62" spans="1:24" ht="12.75">
      <c r="A62" s="22"/>
      <c r="B62" s="25"/>
      <c r="C62" s="22"/>
      <c r="D62" s="22"/>
      <c r="E62" s="22"/>
      <c r="F62" s="75" t="s">
        <v>277</v>
      </c>
      <c r="G62" s="76">
        <f>STDEV(G58:G60)</f>
        <v>0.3750401562751248</v>
      </c>
      <c r="H62" s="76">
        <f>STDEV(H58:H60)</f>
        <v>0.3420596082432489</v>
      </c>
      <c r="I62" s="22"/>
      <c r="J62" s="75" t="s">
        <v>277</v>
      </c>
      <c r="K62" s="76">
        <f>STDEV(K58:K60)</f>
        <v>0.5624966394005122</v>
      </c>
      <c r="L62" s="76">
        <f>STDEV(L58:L60)</f>
        <v>0.15576137682210933</v>
      </c>
      <c r="M62" s="22"/>
      <c r="N62" s="25"/>
      <c r="O62" s="22"/>
      <c r="P62" s="22"/>
      <c r="Q62" s="22"/>
      <c r="R62" s="75" t="s">
        <v>277</v>
      </c>
      <c r="S62" s="76">
        <f>STDEV(S58:S60)</f>
        <v>1.1655597920908023</v>
      </c>
      <c r="T62" s="76">
        <f>STDEV(T58:T60)</f>
        <v>0.041003887890489615</v>
      </c>
      <c r="U62" s="22"/>
      <c r="V62" s="75" t="s">
        <v>277</v>
      </c>
      <c r="W62" s="76">
        <f>STDEV(W58:W60)</f>
        <v>0.1318934503774771</v>
      </c>
      <c r="X62" s="76">
        <f>STDEV(X58:X60)</f>
        <v>0.026070046822918618</v>
      </c>
    </row>
    <row r="63" spans="1:24" ht="12.75">
      <c r="A63" s="22" t="s">
        <v>390</v>
      </c>
      <c r="B63" s="25" t="s">
        <v>523</v>
      </c>
      <c r="C63" s="22">
        <v>2.2575</v>
      </c>
      <c r="D63" s="22">
        <v>1.0388</v>
      </c>
      <c r="E63" s="22">
        <v>2.3979</v>
      </c>
      <c r="F63" s="22">
        <v>0.9836</v>
      </c>
      <c r="G63" s="73">
        <f>((E63-F63)-(C63-D63))/(C63-D63)*100</f>
        <v>16.049889226224668</v>
      </c>
      <c r="H63" s="73">
        <f>(E63-C63)/C63*100</f>
        <v>6.2192691029900375</v>
      </c>
      <c r="I63" s="22">
        <v>2.2709</v>
      </c>
      <c r="J63" s="22">
        <v>1.0159</v>
      </c>
      <c r="K63" s="73">
        <f t="shared" si="0"/>
        <v>2.9785837367687065</v>
      </c>
      <c r="L63" s="73">
        <f t="shared" si="1"/>
        <v>0.5935769656700023</v>
      </c>
      <c r="M63" s="22" t="s">
        <v>617</v>
      </c>
      <c r="N63" s="25" t="s">
        <v>581</v>
      </c>
      <c r="O63" s="22">
        <v>1.7425</v>
      </c>
      <c r="P63" s="22">
        <v>0.5418</v>
      </c>
      <c r="Q63" s="22">
        <v>1.969</v>
      </c>
      <c r="R63" s="22">
        <v>0.4683</v>
      </c>
      <c r="S63" s="73">
        <f>((Q63-R63)-(O63-P63))/(O63-P63)*100</f>
        <v>24.985425168651645</v>
      </c>
      <c r="T63" s="73">
        <f>(Q63-O63)/O63*100</f>
        <v>12.998565279770455</v>
      </c>
      <c r="U63" s="22">
        <v>1.5435</v>
      </c>
      <c r="V63" s="22">
        <v>0.5407</v>
      </c>
      <c r="W63" s="73">
        <f t="shared" si="2"/>
        <v>-16.482052136253834</v>
      </c>
      <c r="X63" s="73">
        <f t="shared" si="3"/>
        <v>-11.420373027259675</v>
      </c>
    </row>
    <row r="64" spans="1:24" ht="12.75">
      <c r="A64" s="22"/>
      <c r="B64" s="25" t="s">
        <v>524</v>
      </c>
      <c r="C64" s="22">
        <v>2.2023</v>
      </c>
      <c r="D64" s="22">
        <v>0.997</v>
      </c>
      <c r="E64" s="22">
        <v>2.3392</v>
      </c>
      <c r="F64" s="22">
        <v>0.9665</v>
      </c>
      <c r="G64" s="73">
        <f>((E64-F64)-(C64-D64))/(C64-D64)*100</f>
        <v>13.88865842528829</v>
      </c>
      <c r="H64" s="73">
        <f>(E64-C64)/C64*100</f>
        <v>6.216228488398483</v>
      </c>
      <c r="I64" s="22">
        <v>2.213</v>
      </c>
      <c r="J64" s="22">
        <v>0.9835</v>
      </c>
      <c r="K64" s="73">
        <f t="shared" si="0"/>
        <v>2.0077988882435718</v>
      </c>
      <c r="L64" s="73">
        <f t="shared" si="1"/>
        <v>0.48585569631748315</v>
      </c>
      <c r="M64" s="22"/>
      <c r="N64" s="25" t="s">
        <v>582</v>
      </c>
      <c r="O64" s="22">
        <v>1.8186</v>
      </c>
      <c r="P64" s="22">
        <v>0.584</v>
      </c>
      <c r="Q64" s="22">
        <v>2.0517</v>
      </c>
      <c r="R64" s="22">
        <v>0.4863</v>
      </c>
      <c r="S64" s="73">
        <f>((Q64-R64)-(O64-P64))/(O64-P64)*100</f>
        <v>26.794103353312813</v>
      </c>
      <c r="T64" s="73">
        <f>(Q64-O64)/O64*100</f>
        <v>12.81755196304849</v>
      </c>
      <c r="U64" s="22">
        <v>1.6119</v>
      </c>
      <c r="V64" s="22">
        <v>0.5665</v>
      </c>
      <c r="W64" s="73">
        <f t="shared" si="2"/>
        <v>-15.324801555159551</v>
      </c>
      <c r="X64" s="73">
        <f t="shared" si="3"/>
        <v>-11.365885846255356</v>
      </c>
    </row>
    <row r="65" spans="1:24" ht="12.75">
      <c r="A65" s="22"/>
      <c r="B65" s="25" t="s">
        <v>525</v>
      </c>
      <c r="C65" s="22">
        <v>2.1534</v>
      </c>
      <c r="D65" s="22">
        <v>0.9758</v>
      </c>
      <c r="E65" s="22">
        <v>2.2828</v>
      </c>
      <c r="F65" s="22">
        <v>0.9353</v>
      </c>
      <c r="G65" s="73">
        <f>((E65-F65)-(C65-D65))/(C65-D65)*100</f>
        <v>14.427649456521735</v>
      </c>
      <c r="H65" s="73">
        <f>(E65-C65)/C65*100</f>
        <v>6.009101885390543</v>
      </c>
      <c r="I65" s="22">
        <v>2.1599</v>
      </c>
      <c r="J65" s="22">
        <v>0.9655</v>
      </c>
      <c r="K65" s="73">
        <f t="shared" si="0"/>
        <v>1.4266304347826024</v>
      </c>
      <c r="L65" s="73">
        <f t="shared" si="1"/>
        <v>0.3018482399925676</v>
      </c>
      <c r="M65" s="22"/>
      <c r="N65" s="25" t="s">
        <v>583</v>
      </c>
      <c r="O65" s="22">
        <v>1.7364</v>
      </c>
      <c r="P65" s="22">
        <v>0.5474</v>
      </c>
      <c r="Q65" s="22">
        <v>1.9604</v>
      </c>
      <c r="R65" s="22">
        <v>0.4652</v>
      </c>
      <c r="S65" s="73">
        <f>((Q65-R65)-(O65-P65))/(O65-P65)*100</f>
        <v>25.75273338940284</v>
      </c>
      <c r="T65" s="73">
        <f>(Q65-O65)/O65*100</f>
        <v>12.900253397834598</v>
      </c>
      <c r="U65" s="22">
        <v>1.5399</v>
      </c>
      <c r="V65" s="22">
        <v>0.5368</v>
      </c>
      <c r="W65" s="73">
        <f t="shared" si="2"/>
        <v>-15.634987384356617</v>
      </c>
      <c r="X65" s="73">
        <f t="shared" si="3"/>
        <v>-11.31651693158258</v>
      </c>
    </row>
    <row r="66" spans="1:24" ht="12.75">
      <c r="A66" s="22"/>
      <c r="B66" s="25"/>
      <c r="C66" s="22"/>
      <c r="D66" s="22"/>
      <c r="E66" s="22"/>
      <c r="F66" s="75" t="s">
        <v>276</v>
      </c>
      <c r="G66" s="76">
        <f>AVERAGE(G63:G65)</f>
        <v>14.788732369344897</v>
      </c>
      <c r="H66" s="76">
        <f>AVERAGE(H63:H65)</f>
        <v>6.1481998255930215</v>
      </c>
      <c r="I66" s="22"/>
      <c r="J66" s="75" t="s">
        <v>276</v>
      </c>
      <c r="K66" s="76">
        <f>AVERAGE(K63:K65)</f>
        <v>2.1376710199316267</v>
      </c>
      <c r="L66" s="76">
        <f>AVERAGE(L63:L65)</f>
        <v>0.46042696732668437</v>
      </c>
      <c r="M66" s="22"/>
      <c r="N66" s="25"/>
      <c r="O66" s="22"/>
      <c r="P66" s="22"/>
      <c r="Q66" s="22"/>
      <c r="R66" s="75" t="s">
        <v>276</v>
      </c>
      <c r="S66" s="76">
        <f>AVERAGE(S63:S65)</f>
        <v>25.8440873037891</v>
      </c>
      <c r="T66" s="76">
        <f>AVERAGE(T63:T65)</f>
        <v>12.905456880217848</v>
      </c>
      <c r="U66" s="22"/>
      <c r="V66" s="75" t="s">
        <v>276</v>
      </c>
      <c r="W66" s="76">
        <f>AVERAGE(W63:W65)</f>
        <v>-15.813947025256667</v>
      </c>
      <c r="X66" s="76">
        <f>AVERAGE(X63:X65)</f>
        <v>-11.367591935032536</v>
      </c>
    </row>
    <row r="67" spans="1:24" ht="12.75">
      <c r="A67" s="22"/>
      <c r="B67" s="25"/>
      <c r="C67" s="22"/>
      <c r="D67" s="22"/>
      <c r="E67" s="22"/>
      <c r="F67" s="75" t="s">
        <v>277</v>
      </c>
      <c r="G67" s="76">
        <f>STDEV(G63:G65)</f>
        <v>1.1249512416894811</v>
      </c>
      <c r="H67" s="76">
        <f>STDEV(H63:H65)</f>
        <v>0.12047194304361465</v>
      </c>
      <c r="I67" s="22"/>
      <c r="J67" s="75" t="s">
        <v>277</v>
      </c>
      <c r="K67" s="76">
        <f>STDEV(K63:K65)</f>
        <v>0.7840853530249703</v>
      </c>
      <c r="L67" s="76">
        <f>STDEV(L63:L65)</f>
        <v>0.14751738046721996</v>
      </c>
      <c r="M67" s="22"/>
      <c r="N67" s="25"/>
      <c r="O67" s="22"/>
      <c r="P67" s="22"/>
      <c r="Q67" s="22"/>
      <c r="R67" s="75" t="s">
        <v>277</v>
      </c>
      <c r="S67" s="76">
        <f>STDEV(S63:S65)</f>
        <v>0.9077931191480905</v>
      </c>
      <c r="T67" s="76">
        <f>STDEV(T63:T65)</f>
        <v>0.09061877498264988</v>
      </c>
      <c r="U67" s="22"/>
      <c r="V67" s="75" t="s">
        <v>277</v>
      </c>
      <c r="W67" s="76">
        <f>STDEV(W63:W65)</f>
        <v>0.5990218206911229</v>
      </c>
      <c r="X67" s="76">
        <f>STDEV(X63:X65)</f>
        <v>0.05194906357682686</v>
      </c>
    </row>
    <row r="68" spans="1:24" ht="12.75">
      <c r="A68" s="22" t="s">
        <v>614</v>
      </c>
      <c r="B68" s="25" t="s">
        <v>526</v>
      </c>
      <c r="C68" s="22">
        <v>1.5421</v>
      </c>
      <c r="D68" s="22">
        <v>0.3774</v>
      </c>
      <c r="E68" s="22">
        <v>1.6034</v>
      </c>
      <c r="F68" s="22">
        <v>0.3286</v>
      </c>
      <c r="G68" s="73">
        <f>((E68-F68)-(C68-D68))/(C68-D68)*100</f>
        <v>9.453078045848704</v>
      </c>
      <c r="H68" s="73">
        <f>(E68-C68)/C68*100</f>
        <v>3.9750988911224896</v>
      </c>
      <c r="I68" s="22">
        <v>1.3855</v>
      </c>
      <c r="J68" s="22">
        <v>0.3692</v>
      </c>
      <c r="K68" s="73">
        <f aca="true" t="shared" si="4" ref="K68:K90">((I68-J68)-(C68-D68))/(C68-D68)*100</f>
        <v>-12.741478492315625</v>
      </c>
      <c r="L68" s="73">
        <f aca="true" t="shared" si="5" ref="L68:L90">(I68-C68)/C68*100</f>
        <v>-10.15498346410739</v>
      </c>
      <c r="M68" s="22" t="s">
        <v>385</v>
      </c>
      <c r="N68" s="25" t="s">
        <v>584</v>
      </c>
      <c r="O68" s="22">
        <v>1.8839</v>
      </c>
      <c r="P68" s="22">
        <v>0.866</v>
      </c>
      <c r="Q68" s="22">
        <v>2.0122</v>
      </c>
      <c r="R68" s="22">
        <v>0.8357</v>
      </c>
      <c r="S68" s="73">
        <f>((Q68-R68)-(O68-P68))/(O68-P68)*100</f>
        <v>15.581098339719016</v>
      </c>
      <c r="T68" s="73">
        <f>(Q68-O68)/O68*100</f>
        <v>6.810340251605716</v>
      </c>
      <c r="U68" s="22">
        <v>1.8958</v>
      </c>
      <c r="V68" s="22">
        <v>0.8466</v>
      </c>
      <c r="W68" s="73">
        <f t="shared" si="2"/>
        <v>3.074958247372029</v>
      </c>
      <c r="X68" s="73">
        <f t="shared" si="3"/>
        <v>0.6316683475768364</v>
      </c>
    </row>
    <row r="69" spans="1:24" ht="12.75">
      <c r="A69" s="22"/>
      <c r="B69" s="25" t="s">
        <v>527</v>
      </c>
      <c r="C69" s="22">
        <v>1.5471</v>
      </c>
      <c r="D69" s="22">
        <v>0.3789</v>
      </c>
      <c r="E69" s="22">
        <v>1.6109</v>
      </c>
      <c r="F69" s="22">
        <v>0.3306</v>
      </c>
      <c r="G69" s="73">
        <f>((E69-F69)-(C69-D69))/(C69-D69)*100</f>
        <v>9.595959595959604</v>
      </c>
      <c r="H69" s="73">
        <f>(E69-C69)/C69*100</f>
        <v>4.123844612500814</v>
      </c>
      <c r="I69" s="22">
        <v>1.3941</v>
      </c>
      <c r="J69" s="22">
        <v>0.3666</v>
      </c>
      <c r="K69" s="73">
        <f t="shared" si="4"/>
        <v>-12.044170518746796</v>
      </c>
      <c r="L69" s="73">
        <f t="shared" si="5"/>
        <v>-9.889470622454919</v>
      </c>
      <c r="M69" s="22"/>
      <c r="N69" s="25" t="s">
        <v>585</v>
      </c>
      <c r="O69" s="22">
        <v>1.7225</v>
      </c>
      <c r="P69" s="22">
        <v>0.7901</v>
      </c>
      <c r="Q69" s="22">
        <v>1.8402</v>
      </c>
      <c r="R69" s="22">
        <v>0.7684</v>
      </c>
      <c r="S69" s="73">
        <f>((Q69-R69)-(O69-P69))/(O69-P69)*100</f>
        <v>14.950664950664974</v>
      </c>
      <c r="T69" s="73">
        <f>(Q69-O69)/O69*100</f>
        <v>6.83309143686503</v>
      </c>
      <c r="U69" s="22">
        <v>1.7328</v>
      </c>
      <c r="V69" s="22">
        <v>0.7728</v>
      </c>
      <c r="W69" s="73">
        <f t="shared" si="2"/>
        <v>2.9601029601029563</v>
      </c>
      <c r="X69" s="73">
        <f t="shared" si="3"/>
        <v>0.5979680696661815</v>
      </c>
    </row>
    <row r="70" spans="1:24" ht="12.75">
      <c r="A70" s="22"/>
      <c r="B70" s="25" t="s">
        <v>528</v>
      </c>
      <c r="C70" s="22">
        <v>1.6934</v>
      </c>
      <c r="D70" s="22">
        <v>0.4213</v>
      </c>
      <c r="E70" s="22">
        <v>1.7614</v>
      </c>
      <c r="F70" s="22">
        <v>0.3613</v>
      </c>
      <c r="G70" s="73">
        <f>((E70-F70)-(C70-D70))/(C70-D70)*100</f>
        <v>10.062102036003468</v>
      </c>
      <c r="H70" s="73">
        <f>(E70-C70)/C70*100</f>
        <v>4.015589937404043</v>
      </c>
      <c r="I70" s="22">
        <v>1.525</v>
      </c>
      <c r="J70" s="22">
        <v>0.4079</v>
      </c>
      <c r="K70" s="73">
        <f t="shared" si="4"/>
        <v>-12.184576684222941</v>
      </c>
      <c r="L70" s="73">
        <f t="shared" si="5"/>
        <v>-9.944490374394716</v>
      </c>
      <c r="M70" s="22"/>
      <c r="N70" s="25" t="s">
        <v>586</v>
      </c>
      <c r="O70" s="22">
        <v>1.8659</v>
      </c>
      <c r="P70" s="22">
        <v>0.8547</v>
      </c>
      <c r="Q70" s="22">
        <v>1.9945</v>
      </c>
      <c r="R70" s="22">
        <v>0.8202</v>
      </c>
      <c r="S70" s="73">
        <f>((Q70-R70)-(O70-P70))/(O70-P70)*100</f>
        <v>16.129351265822788</v>
      </c>
      <c r="T70" s="73">
        <f>(Q70-O70)/O70*100</f>
        <v>6.892116404952037</v>
      </c>
      <c r="U70" s="22">
        <v>1.8779</v>
      </c>
      <c r="V70" s="22">
        <v>0.8378</v>
      </c>
      <c r="W70" s="73">
        <f t="shared" si="2"/>
        <v>2.857990506329107</v>
      </c>
      <c r="X70" s="73">
        <f t="shared" si="3"/>
        <v>0.6431212819550893</v>
      </c>
    </row>
    <row r="71" spans="1:24" ht="12.75">
      <c r="A71" s="22"/>
      <c r="B71" s="25"/>
      <c r="C71" s="22"/>
      <c r="D71" s="22"/>
      <c r="E71" s="22"/>
      <c r="F71" s="75" t="s">
        <v>276</v>
      </c>
      <c r="G71" s="76">
        <f>AVERAGE(G68:G70)</f>
        <v>9.703713225937259</v>
      </c>
      <c r="H71" s="76">
        <f>AVERAGE(H68:H70)</f>
        <v>4.038177813675782</v>
      </c>
      <c r="I71" s="22"/>
      <c r="J71" s="75" t="s">
        <v>276</v>
      </c>
      <c r="K71" s="76">
        <f>AVERAGE(K68:K70)</f>
        <v>-12.323408565095122</v>
      </c>
      <c r="L71" s="76">
        <f>AVERAGE(L68:L70)</f>
        <v>-9.996314820319009</v>
      </c>
      <c r="M71" s="22"/>
      <c r="N71" s="25"/>
      <c r="O71" s="22"/>
      <c r="P71" s="22"/>
      <c r="Q71" s="22"/>
      <c r="R71" s="75" t="s">
        <v>276</v>
      </c>
      <c r="S71" s="76">
        <f>AVERAGE(S68:S70)</f>
        <v>15.553704852068927</v>
      </c>
      <c r="T71" s="76">
        <f>AVERAGE(T68:T70)</f>
        <v>6.845182697807594</v>
      </c>
      <c r="U71" s="22"/>
      <c r="V71" s="75" t="s">
        <v>276</v>
      </c>
      <c r="W71" s="76">
        <f>AVERAGE(W68:W70)</f>
        <v>2.964350571268031</v>
      </c>
      <c r="X71" s="76">
        <f>AVERAGE(X68:X70)</f>
        <v>0.6242525663993691</v>
      </c>
    </row>
    <row r="72" spans="1:24" ht="12.75">
      <c r="A72" s="22"/>
      <c r="B72" s="25"/>
      <c r="C72" s="22"/>
      <c r="D72" s="22"/>
      <c r="E72" s="22"/>
      <c r="F72" s="75" t="s">
        <v>277</v>
      </c>
      <c r="G72" s="76">
        <f>STDEV(G68:G70)</f>
        <v>0.31848969956030526</v>
      </c>
      <c r="H72" s="76">
        <f>STDEV(H68:H70)</f>
        <v>0.07690241558583974</v>
      </c>
      <c r="I72" s="22"/>
      <c r="J72" s="75" t="s">
        <v>277</v>
      </c>
      <c r="K72" s="76">
        <f>STDEV(K68:K70)</f>
        <v>0.3688025499647973</v>
      </c>
      <c r="L72" s="76">
        <f>STDEV(L68:L70)</f>
        <v>0.14013777922842083</v>
      </c>
      <c r="M72" s="22"/>
      <c r="N72" s="25"/>
      <c r="O72" s="22"/>
      <c r="P72" s="22"/>
      <c r="Q72" s="22"/>
      <c r="R72" s="75" t="s">
        <v>277</v>
      </c>
      <c r="S72" s="76">
        <f>STDEV(S68:S70)</f>
        <v>0.5898204470507779</v>
      </c>
      <c r="T72" s="76">
        <f>STDEV(T68:T70)</f>
        <v>0.042207626768347675</v>
      </c>
      <c r="U72" s="22"/>
      <c r="V72" s="75" t="s">
        <v>277</v>
      </c>
      <c r="W72" s="76">
        <f>STDEV(W68:W70)</f>
        <v>0.10854621971203915</v>
      </c>
      <c r="X72" s="76">
        <f>STDEV(X68:X70)</f>
        <v>0.02347229223693017</v>
      </c>
    </row>
    <row r="73" spans="1:24" ht="12.75">
      <c r="A73" s="22" t="s">
        <v>164</v>
      </c>
      <c r="B73" s="25" t="s">
        <v>529</v>
      </c>
      <c r="C73" s="22">
        <v>1.7508</v>
      </c>
      <c r="D73" s="22">
        <v>0.5216</v>
      </c>
      <c r="E73" s="22">
        <v>1.7984</v>
      </c>
      <c r="F73" s="22">
        <v>0.5018</v>
      </c>
      <c r="G73" s="73">
        <f>((E73-F73)-(C73-D73))/(C73-D73)*100</f>
        <v>5.483241132443858</v>
      </c>
      <c r="H73" s="73">
        <f>(E73-C73)/C73*100</f>
        <v>2.718757139593334</v>
      </c>
      <c r="I73" s="22">
        <v>1.5876</v>
      </c>
      <c r="J73" s="22">
        <v>0.5447</v>
      </c>
      <c r="K73" s="73">
        <f t="shared" si="4"/>
        <v>-15.15619915392126</v>
      </c>
      <c r="L73" s="73">
        <f t="shared" si="5"/>
        <v>-9.321453050034272</v>
      </c>
      <c r="M73" s="22" t="s">
        <v>164</v>
      </c>
      <c r="N73" s="25" t="s">
        <v>587</v>
      </c>
      <c r="O73" s="22">
        <v>1.7808</v>
      </c>
      <c r="P73" s="22">
        <v>0.5287</v>
      </c>
      <c r="Q73" s="22">
        <v>2.2016</v>
      </c>
      <c r="R73" s="22">
        <v>0.4219</v>
      </c>
      <c r="S73" s="73">
        <f>((Q73-R73)-(O73-P73))/(O73-P73)*100</f>
        <v>42.137209488060066</v>
      </c>
      <c r="T73" s="73">
        <f>(Q73-O73)/O73*100</f>
        <v>23.629829290206654</v>
      </c>
      <c r="U73" s="22">
        <v>1.5988</v>
      </c>
      <c r="V73" s="22">
        <v>0.5344</v>
      </c>
      <c r="W73" s="73">
        <f t="shared" si="2"/>
        <v>-14.990815430077467</v>
      </c>
      <c r="X73" s="73">
        <f t="shared" si="3"/>
        <v>-10.220125786163518</v>
      </c>
    </row>
    <row r="74" spans="1:24" ht="12.75">
      <c r="A74" s="22"/>
      <c r="B74" s="25" t="s">
        <v>530</v>
      </c>
      <c r="C74" s="22">
        <v>1.852</v>
      </c>
      <c r="D74" s="22">
        <v>0.5594</v>
      </c>
      <c r="E74" s="22">
        <v>1.9015</v>
      </c>
      <c r="F74" s="22">
        <v>0.5309</v>
      </c>
      <c r="G74" s="73">
        <f>((E74-F74)-(C74-D74))/(C74-D74)*100</f>
        <v>6.034349373356014</v>
      </c>
      <c r="H74" s="73">
        <f>(E74-C74)/C74*100</f>
        <v>2.6727861771058246</v>
      </c>
      <c r="I74" s="22">
        <v>1.6796</v>
      </c>
      <c r="J74" s="22">
        <v>0.5673</v>
      </c>
      <c r="K74" s="73">
        <f t="shared" si="4"/>
        <v>-13.948630666872994</v>
      </c>
      <c r="L74" s="73">
        <f t="shared" si="5"/>
        <v>-9.308855291576679</v>
      </c>
      <c r="M74" s="22"/>
      <c r="N74" s="25" t="s">
        <v>588</v>
      </c>
      <c r="O74" s="22">
        <v>1.8566</v>
      </c>
      <c r="P74" s="22">
        <v>0.5629</v>
      </c>
      <c r="Q74" s="22">
        <v>2.3045</v>
      </c>
      <c r="R74" s="22">
        <v>0.4578</v>
      </c>
      <c r="S74" s="73">
        <f>((Q74-R74)-(O74-P74))/(O74-P74)*100</f>
        <v>42.745613357037946</v>
      </c>
      <c r="T74" s="73">
        <f>(Q74-O74)/O74*100</f>
        <v>24.124744155984054</v>
      </c>
      <c r="U74" s="22">
        <v>1.6696</v>
      </c>
      <c r="V74" s="22">
        <v>0.5629</v>
      </c>
      <c r="W74" s="73">
        <f t="shared" si="2"/>
        <v>-14.454664914586074</v>
      </c>
      <c r="X74" s="73">
        <f t="shared" si="3"/>
        <v>-10.07217494344501</v>
      </c>
    </row>
    <row r="75" spans="1:24" ht="12.75">
      <c r="A75" s="22"/>
      <c r="B75" s="25" t="s">
        <v>531</v>
      </c>
      <c r="C75" s="22">
        <v>1.847</v>
      </c>
      <c r="D75" s="22">
        <v>0.5599</v>
      </c>
      <c r="E75" s="22">
        <v>1.9017</v>
      </c>
      <c r="F75" s="22">
        <v>0.5277</v>
      </c>
      <c r="G75" s="73">
        <f>((E75-F75)-(C75-D75))/(C75-D75)*100</f>
        <v>6.75161215134799</v>
      </c>
      <c r="H75" s="73">
        <f>(E75-C75)/C75*100</f>
        <v>2.961559285327557</v>
      </c>
      <c r="I75" s="22">
        <v>1.6799</v>
      </c>
      <c r="J75" s="22">
        <v>0.5774</v>
      </c>
      <c r="K75" s="73">
        <f t="shared" si="4"/>
        <v>-14.342319944060296</v>
      </c>
      <c r="L75" s="73">
        <f t="shared" si="5"/>
        <v>-9.047103410936655</v>
      </c>
      <c r="M75" s="22"/>
      <c r="N75" s="25" t="s">
        <v>589</v>
      </c>
      <c r="O75" s="22">
        <v>1.8471</v>
      </c>
      <c r="P75" s="22">
        <v>0.558</v>
      </c>
      <c r="Q75" s="22">
        <v>2.2872</v>
      </c>
      <c r="R75" s="22">
        <v>0.4387</v>
      </c>
      <c r="S75" s="73">
        <f>((Q75-R75)-(O75-P75))/(O75-P75)*100</f>
        <v>43.3946163990381</v>
      </c>
      <c r="T75" s="73">
        <f>(Q75-O75)/O75*100</f>
        <v>23.826538898814352</v>
      </c>
      <c r="U75" s="22">
        <v>1.6639</v>
      </c>
      <c r="V75" s="22">
        <v>0.5588</v>
      </c>
      <c r="W75" s="73">
        <f t="shared" si="2"/>
        <v>-14.273524164145524</v>
      </c>
      <c r="X75" s="73">
        <f t="shared" si="3"/>
        <v>-9.918250230090415</v>
      </c>
    </row>
    <row r="76" spans="1:24" ht="12.75">
      <c r="A76" s="22"/>
      <c r="B76" s="25"/>
      <c r="C76" s="22"/>
      <c r="D76" s="22"/>
      <c r="E76" s="22"/>
      <c r="F76" s="75" t="s">
        <v>276</v>
      </c>
      <c r="G76" s="76">
        <f>AVERAGE(G73:G75)</f>
        <v>6.089734219049288</v>
      </c>
      <c r="H76" s="76">
        <f>AVERAGE(H73:H75)</f>
        <v>2.7843675340089047</v>
      </c>
      <c r="I76" s="22"/>
      <c r="J76" s="75" t="s">
        <v>276</v>
      </c>
      <c r="K76" s="76">
        <f>AVERAGE(K73:K75)</f>
        <v>-14.482383254951516</v>
      </c>
      <c r="L76" s="76">
        <f>AVERAGE(L73:L75)</f>
        <v>-9.225803917515869</v>
      </c>
      <c r="M76" s="22"/>
      <c r="N76" s="25"/>
      <c r="O76" s="22"/>
      <c r="P76" s="22"/>
      <c r="Q76" s="22"/>
      <c r="R76" s="75" t="s">
        <v>276</v>
      </c>
      <c r="S76" s="76">
        <f>AVERAGE(S73:S75)</f>
        <v>42.75914641471204</v>
      </c>
      <c r="T76" s="76">
        <f>AVERAGE(T73:T75)</f>
        <v>23.86037078166835</v>
      </c>
      <c r="U76" s="22"/>
      <c r="V76" s="75" t="s">
        <v>276</v>
      </c>
      <c r="W76" s="76">
        <f>AVERAGE(W73:W75)</f>
        <v>-14.573001502936355</v>
      </c>
      <c r="X76" s="76">
        <f>AVERAGE(X73:X75)</f>
        <v>-10.07018365323298</v>
      </c>
    </row>
    <row r="77" spans="1:24" ht="12.75">
      <c r="A77" s="22"/>
      <c r="B77" s="25"/>
      <c r="C77" s="22"/>
      <c r="D77" s="22"/>
      <c r="E77" s="22"/>
      <c r="F77" s="75" t="s">
        <v>277</v>
      </c>
      <c r="G77" s="76">
        <f>STDEV(G73:G75)</f>
        <v>0.6359967541177478</v>
      </c>
      <c r="H77" s="76">
        <f>STDEV(H73:H75)</f>
        <v>0.15516449303735913</v>
      </c>
      <c r="I77" s="22"/>
      <c r="J77" s="75" t="s">
        <v>277</v>
      </c>
      <c r="K77" s="76">
        <f>STDEV(K73:K75)</f>
        <v>0.615847960962267</v>
      </c>
      <c r="L77" s="76">
        <f>STDEV(L73:L75)</f>
        <v>0.1548873111920401</v>
      </c>
      <c r="M77" s="22"/>
      <c r="N77" s="25"/>
      <c r="O77" s="22"/>
      <c r="P77" s="22"/>
      <c r="Q77" s="22"/>
      <c r="R77" s="75" t="s">
        <v>277</v>
      </c>
      <c r="S77" s="76">
        <f>STDEV(S73:S75)</f>
        <v>0.6288126848918634</v>
      </c>
      <c r="T77" s="76">
        <f>STDEV(T73:T75)</f>
        <v>0.24918593121421762</v>
      </c>
      <c r="U77" s="22"/>
      <c r="V77" s="75" t="s">
        <v>277</v>
      </c>
      <c r="W77" s="76">
        <f>STDEV(W73:W75)</f>
        <v>0.373000470713307</v>
      </c>
      <c r="X77" s="76">
        <f>STDEV(X73:X75)</f>
        <v>0.15094762921674867</v>
      </c>
    </row>
    <row r="78" spans="1:24" ht="12.75">
      <c r="A78" s="22" t="s">
        <v>448</v>
      </c>
      <c r="B78" s="25" t="s">
        <v>532</v>
      </c>
      <c r="C78" s="22">
        <v>1.7363</v>
      </c>
      <c r="D78" s="22">
        <v>0.7776</v>
      </c>
      <c r="E78" s="22">
        <v>1.8015</v>
      </c>
      <c r="F78" s="22">
        <v>0.7735</v>
      </c>
      <c r="G78" s="73">
        <f>((E78-F78)-(C78-D78))/(C78-D78)*100</f>
        <v>7.228538646083241</v>
      </c>
      <c r="H78" s="73">
        <f>(E78-C78)/C78*100</f>
        <v>3.7551114438749154</v>
      </c>
      <c r="I78" s="22">
        <v>1.7388</v>
      </c>
      <c r="J78" s="22">
        <v>0.772</v>
      </c>
      <c r="K78" s="73">
        <f t="shared" si="4"/>
        <v>0.8448941274642626</v>
      </c>
      <c r="L78" s="73">
        <f t="shared" si="5"/>
        <v>0.14398433450440287</v>
      </c>
      <c r="M78" s="22" t="s">
        <v>612</v>
      </c>
      <c r="N78" s="25" t="s">
        <v>590</v>
      </c>
      <c r="O78" s="22">
        <v>1.5334</v>
      </c>
      <c r="P78" s="22">
        <v>0.4702</v>
      </c>
      <c r="Q78" s="22">
        <v>1.6842</v>
      </c>
      <c r="R78" s="22">
        <v>0.3925</v>
      </c>
      <c r="S78" s="73">
        <f>((Q78-R78)-(O78-P78))/(O78-P78)*100</f>
        <v>21.491723100075212</v>
      </c>
      <c r="T78" s="73">
        <f>(Q78-O78)/O78*100</f>
        <v>9.834355028042246</v>
      </c>
      <c r="U78" s="22">
        <v>1.3376</v>
      </c>
      <c r="V78" s="22">
        <v>0.4529</v>
      </c>
      <c r="W78" s="73">
        <f t="shared" si="2"/>
        <v>-16.788939051918764</v>
      </c>
      <c r="X78" s="73">
        <f t="shared" si="3"/>
        <v>-12.769010043041618</v>
      </c>
    </row>
    <row r="79" spans="1:24" ht="12.75">
      <c r="A79" s="22"/>
      <c r="B79" s="25" t="s">
        <v>533</v>
      </c>
      <c r="C79" s="22">
        <v>1.7919</v>
      </c>
      <c r="D79" s="22">
        <v>0.8122</v>
      </c>
      <c r="E79" s="22">
        <v>1.8588</v>
      </c>
      <c r="F79" s="22">
        <v>0.7962</v>
      </c>
      <c r="G79" s="73">
        <f>((E79-F79)-(C79-D79))/(C79-D79)*100</f>
        <v>8.46177401245279</v>
      </c>
      <c r="H79" s="73">
        <f>(E79-C79)/C79*100</f>
        <v>3.733467269378869</v>
      </c>
      <c r="I79" s="22">
        <v>1.7942</v>
      </c>
      <c r="J79" s="22">
        <v>0.8012</v>
      </c>
      <c r="K79" s="73">
        <f t="shared" si="4"/>
        <v>1.3575584362559945</v>
      </c>
      <c r="L79" s="73">
        <f t="shared" si="5"/>
        <v>0.12835537697415975</v>
      </c>
      <c r="M79" s="22"/>
      <c r="N79" s="25" t="s">
        <v>591</v>
      </c>
      <c r="O79" s="22">
        <v>1.5022</v>
      </c>
      <c r="P79" s="22">
        <v>0.4623</v>
      </c>
      <c r="Q79" s="22">
        <v>1.6512</v>
      </c>
      <c r="R79" s="22">
        <v>0.3843</v>
      </c>
      <c r="S79" s="73">
        <f>((Q79-R79)-(O79-P79))/(O79-P79)*100</f>
        <v>21.829022021348216</v>
      </c>
      <c r="T79" s="73">
        <f>(Q79-O79)/O79*100</f>
        <v>9.918785780854748</v>
      </c>
      <c r="U79" s="22">
        <v>1.3106</v>
      </c>
      <c r="V79" s="22">
        <v>0.4444</v>
      </c>
      <c r="W79" s="73">
        <f t="shared" si="2"/>
        <v>-16.70352918549861</v>
      </c>
      <c r="X79" s="73">
        <f t="shared" si="3"/>
        <v>-12.754626547729996</v>
      </c>
    </row>
    <row r="80" spans="1:24" ht="12.75">
      <c r="A80" s="22"/>
      <c r="B80" s="25" t="s">
        <v>534</v>
      </c>
      <c r="C80" s="22">
        <v>1.8191</v>
      </c>
      <c r="D80" s="22">
        <v>0.8194</v>
      </c>
      <c r="E80" s="22">
        <v>1.8872</v>
      </c>
      <c r="F80" s="22">
        <v>0.8081</v>
      </c>
      <c r="G80" s="73">
        <f>((E80-F80)-(C80-D80))/(C80-D80)*100</f>
        <v>7.942382714814447</v>
      </c>
      <c r="H80" s="73">
        <f>(E80-C80)/C80*100</f>
        <v>3.74360947721401</v>
      </c>
      <c r="I80" s="22">
        <v>1.8214</v>
      </c>
      <c r="J80" s="22">
        <v>0.8233</v>
      </c>
      <c r="K80" s="73">
        <f t="shared" si="4"/>
        <v>-0.1600480144043259</v>
      </c>
      <c r="L80" s="73">
        <f t="shared" si="5"/>
        <v>0.12643614974437736</v>
      </c>
      <c r="M80" s="22"/>
      <c r="N80" s="25" t="s">
        <v>592</v>
      </c>
      <c r="O80" s="22">
        <v>1.7667</v>
      </c>
      <c r="P80" s="22">
        <v>0.5359</v>
      </c>
      <c r="Q80" s="22">
        <v>1.9485</v>
      </c>
      <c r="R80" s="22">
        <v>0.4473</v>
      </c>
      <c r="S80" s="73">
        <f>((Q80-R80)-(O80-P80))/(O80-P80)*100</f>
        <v>21.969450763730908</v>
      </c>
      <c r="T80" s="73">
        <f>(Q80-O80)/O80*100</f>
        <v>10.290371879775853</v>
      </c>
      <c r="U80" s="22">
        <v>1.5436</v>
      </c>
      <c r="V80" s="22">
        <v>0.5203</v>
      </c>
      <c r="W80" s="73">
        <f t="shared" si="2"/>
        <v>-16.85895352616183</v>
      </c>
      <c r="X80" s="73">
        <f t="shared" si="3"/>
        <v>-12.628063621441097</v>
      </c>
    </row>
    <row r="81" spans="1:24" ht="12.75">
      <c r="A81" s="22"/>
      <c r="B81" s="25"/>
      <c r="C81" s="22"/>
      <c r="D81" s="22"/>
      <c r="E81" s="22"/>
      <c r="F81" s="75" t="s">
        <v>276</v>
      </c>
      <c r="G81" s="76">
        <f>AVERAGE(G78:G80)</f>
        <v>7.877565124450158</v>
      </c>
      <c r="H81" s="76">
        <f>AVERAGE(H78:H80)</f>
        <v>3.7440627301559317</v>
      </c>
      <c r="I81" s="22"/>
      <c r="J81" s="75" t="s">
        <v>276</v>
      </c>
      <c r="K81" s="76">
        <f>AVERAGE(K78:K80)</f>
        <v>0.6808015164386437</v>
      </c>
      <c r="L81" s="76">
        <f>AVERAGE(L78:L80)</f>
        <v>0.1329252870743133</v>
      </c>
      <c r="M81" s="22"/>
      <c r="N81" s="25"/>
      <c r="O81" s="22"/>
      <c r="P81" s="22"/>
      <c r="Q81" s="22"/>
      <c r="R81" s="75" t="s">
        <v>276</v>
      </c>
      <c r="S81" s="76">
        <f>AVERAGE(S78:S80)</f>
        <v>21.763398628384778</v>
      </c>
      <c r="T81" s="76">
        <f>AVERAGE(T78:T80)</f>
        <v>10.014504229557616</v>
      </c>
      <c r="U81" s="22"/>
      <c r="V81" s="75" t="s">
        <v>276</v>
      </c>
      <c r="W81" s="76">
        <f>AVERAGE(W78:W80)</f>
        <v>-16.783807254526398</v>
      </c>
      <c r="X81" s="76">
        <f>AVERAGE(X78:X80)</f>
        <v>-12.717233404070905</v>
      </c>
    </row>
    <row r="82" spans="1:24" ht="12.75">
      <c r="A82" s="22"/>
      <c r="B82" s="25"/>
      <c r="C82" s="22"/>
      <c r="D82" s="22"/>
      <c r="E82" s="22"/>
      <c r="F82" s="75" t="s">
        <v>277</v>
      </c>
      <c r="G82" s="76">
        <f>STDEV(G78:G80)</f>
        <v>0.6191674710703445</v>
      </c>
      <c r="H82" s="76">
        <f>STDEV(H78:H80)</f>
        <v>0.010829203621497079</v>
      </c>
      <c r="I82" s="22"/>
      <c r="J82" s="75" t="s">
        <v>277</v>
      </c>
      <c r="K82" s="76">
        <f>STDEV(K78:K80)</f>
        <v>0.7719955463060377</v>
      </c>
      <c r="L82" s="76">
        <f>STDEV(L78:L80)</f>
        <v>0.009625370425890746</v>
      </c>
      <c r="M82" s="22"/>
      <c r="N82" s="25"/>
      <c r="O82" s="22"/>
      <c r="P82" s="22"/>
      <c r="Q82" s="22"/>
      <c r="R82" s="75" t="s">
        <v>277</v>
      </c>
      <c r="S82" s="76">
        <f>STDEV(S78:S80)</f>
        <v>0.24553157115456387</v>
      </c>
      <c r="T82" s="76">
        <f>STDEV(T78:T80)</f>
        <v>0.24260947700532293</v>
      </c>
      <c r="U82" s="22"/>
      <c r="V82" s="75" t="s">
        <v>277</v>
      </c>
      <c r="W82" s="76">
        <f>STDEV(W78:W80)</f>
        <v>0.077839147772868</v>
      </c>
      <c r="X82" s="76">
        <f>STDEV(X78:X80)</f>
        <v>0.07755745505771915</v>
      </c>
    </row>
    <row r="83" spans="1:24" ht="12.75">
      <c r="A83" s="22" t="s">
        <v>617</v>
      </c>
      <c r="B83" s="25" t="s">
        <v>535</v>
      </c>
      <c r="C83" s="22">
        <v>1.6871</v>
      </c>
      <c r="D83" s="22">
        <v>0.5299</v>
      </c>
      <c r="E83" s="22">
        <v>1.7071</v>
      </c>
      <c r="F83" s="22">
        <v>0.4904</v>
      </c>
      <c r="G83" s="73">
        <f>((E83-F83)-(C83-D83))/(C83-D83)*100</f>
        <v>5.141721396474257</v>
      </c>
      <c r="H83" s="73">
        <f>(E83-C83)/C83*100</f>
        <v>1.185466184577086</v>
      </c>
      <c r="I83" s="22">
        <v>1.5003</v>
      </c>
      <c r="J83" s="22">
        <v>0.523</v>
      </c>
      <c r="K83" s="73">
        <f t="shared" si="4"/>
        <v>-15.546145869339792</v>
      </c>
      <c r="L83" s="73">
        <f t="shared" si="5"/>
        <v>-11.072254163949978</v>
      </c>
      <c r="M83" s="22" t="s">
        <v>614</v>
      </c>
      <c r="N83" s="25" t="s">
        <v>593</v>
      </c>
      <c r="O83" s="22">
        <v>1.7071</v>
      </c>
      <c r="P83" s="22">
        <v>0.4181</v>
      </c>
      <c r="Q83" s="22">
        <v>1.9996</v>
      </c>
      <c r="R83" s="22">
        <v>0.3117</v>
      </c>
      <c r="S83" s="73">
        <f>((Q83-R83)-(O83-P83))/(O83-P83)*100</f>
        <v>30.946470131885164</v>
      </c>
      <c r="T83" s="73">
        <f>(Q83-O83)/O83*100</f>
        <v>17.134321363716243</v>
      </c>
      <c r="U83" s="22">
        <v>1.4973</v>
      </c>
      <c r="V83" s="22">
        <v>0.3961</v>
      </c>
      <c r="W83" s="73">
        <f t="shared" si="2"/>
        <v>-14.56943366951126</v>
      </c>
      <c r="X83" s="73">
        <f t="shared" si="3"/>
        <v>-12.289848280709975</v>
      </c>
    </row>
    <row r="84" spans="1:24" ht="12.75">
      <c r="A84" s="22"/>
      <c r="B84" s="25" t="s">
        <v>536</v>
      </c>
      <c r="C84" s="22">
        <v>1.718</v>
      </c>
      <c r="D84" s="22">
        <v>0.5436</v>
      </c>
      <c r="E84" s="22">
        <v>1.7384</v>
      </c>
      <c r="F84" s="22">
        <v>0.5009</v>
      </c>
      <c r="G84" s="73">
        <f>((E84-F84)-(C84-D84))/(C84-D84)*100</f>
        <v>5.372956403269749</v>
      </c>
      <c r="H84" s="73">
        <f>(E84-C84)/C84*100</f>
        <v>1.1874272409778797</v>
      </c>
      <c r="I84" s="22">
        <v>1.5277</v>
      </c>
      <c r="J84" s="22">
        <v>0.5344</v>
      </c>
      <c r="K84" s="73">
        <f t="shared" si="4"/>
        <v>-15.420640326975462</v>
      </c>
      <c r="L84" s="73">
        <f t="shared" si="5"/>
        <v>-11.076833527357389</v>
      </c>
      <c r="M84" s="22"/>
      <c r="N84" s="25" t="s">
        <v>594</v>
      </c>
      <c r="O84" s="22">
        <v>1.7009</v>
      </c>
      <c r="P84" s="22">
        <v>0.4031</v>
      </c>
      <c r="Q84" s="22">
        <v>1.9893</v>
      </c>
      <c r="R84" s="22">
        <v>0.3074</v>
      </c>
      <c r="S84" s="73">
        <f>((Q84-R84)-(O84-P84))/(O84-P84)*100</f>
        <v>29.596239790414554</v>
      </c>
      <c r="T84" s="73">
        <f>(Q84-O84)/O84*100</f>
        <v>16.955729319771883</v>
      </c>
      <c r="U84" s="22">
        <v>1.4905</v>
      </c>
      <c r="V84" s="22">
        <v>0.3987</v>
      </c>
      <c r="W84" s="73">
        <f t="shared" si="2"/>
        <v>-15.873015873015886</v>
      </c>
      <c r="X84" s="73">
        <f t="shared" si="3"/>
        <v>-12.36992180610266</v>
      </c>
    </row>
    <row r="85" spans="1:24" ht="12.75">
      <c r="A85" s="22"/>
      <c r="B85" s="25" t="s">
        <v>537</v>
      </c>
      <c r="C85" s="22">
        <v>1.8357</v>
      </c>
      <c r="D85" s="22">
        <v>0.5832</v>
      </c>
      <c r="E85" s="22">
        <v>1.8592</v>
      </c>
      <c r="F85" s="22">
        <v>0.533</v>
      </c>
      <c r="G85" s="73">
        <f>((E85-F85)-(C85-D85))/(C85-D85)*100</f>
        <v>5.884231536926156</v>
      </c>
      <c r="H85" s="73">
        <f>(E85-C85)/C85*100</f>
        <v>1.2801656044015828</v>
      </c>
      <c r="I85" s="22">
        <v>1.6327</v>
      </c>
      <c r="J85" s="22">
        <v>0.5709</v>
      </c>
      <c r="K85" s="73">
        <f t="shared" si="4"/>
        <v>-15.225548902195598</v>
      </c>
      <c r="L85" s="73">
        <f t="shared" si="5"/>
        <v>-11.058451816745658</v>
      </c>
      <c r="M85" s="22"/>
      <c r="N85" s="25" t="s">
        <v>595</v>
      </c>
      <c r="O85" s="22">
        <v>1.846</v>
      </c>
      <c r="P85" s="22">
        <v>0.456</v>
      </c>
      <c r="Q85" s="22">
        <v>2.1706</v>
      </c>
      <c r="R85" s="22">
        <v>0.3324</v>
      </c>
      <c r="S85" s="73">
        <f>((Q85-R85)-(O85-P85))/(O85-P85)*100</f>
        <v>32.244604316546734</v>
      </c>
      <c r="T85" s="73">
        <f>(Q85-O85)/O85*100</f>
        <v>17.58396533044419</v>
      </c>
      <c r="U85" s="22">
        <v>1.6194</v>
      </c>
      <c r="V85" s="22">
        <v>0.4238</v>
      </c>
      <c r="W85" s="73">
        <f t="shared" si="2"/>
        <v>-13.985611510791374</v>
      </c>
      <c r="X85" s="73">
        <f t="shared" si="3"/>
        <v>-12.275189599133268</v>
      </c>
    </row>
    <row r="86" spans="1:24" ht="12.75">
      <c r="A86" s="22"/>
      <c r="B86" s="25"/>
      <c r="C86" s="22"/>
      <c r="D86" s="22"/>
      <c r="E86" s="22"/>
      <c r="F86" s="75" t="s">
        <v>276</v>
      </c>
      <c r="G86" s="76">
        <f>AVERAGE(G83:G85)</f>
        <v>5.466303112223387</v>
      </c>
      <c r="H86" s="76">
        <f>AVERAGE(H83:H85)</f>
        <v>1.2176863433188496</v>
      </c>
      <c r="I86" s="22"/>
      <c r="J86" s="75" t="s">
        <v>276</v>
      </c>
      <c r="K86" s="76">
        <f>AVERAGE(K83:K85)</f>
        <v>-15.39744503283695</v>
      </c>
      <c r="L86" s="76">
        <f>AVERAGE(L83:L85)</f>
        <v>-11.069179836017675</v>
      </c>
      <c r="M86" s="22"/>
      <c r="N86" s="25"/>
      <c r="O86" s="22"/>
      <c r="P86" s="22"/>
      <c r="Q86" s="22"/>
      <c r="R86" s="75" t="s">
        <v>276</v>
      </c>
      <c r="S86" s="76">
        <f>AVERAGE(S83:S85)</f>
        <v>30.92910474628215</v>
      </c>
      <c r="T86" s="76">
        <f>AVERAGE(T83:T85)</f>
        <v>17.224672004644106</v>
      </c>
      <c r="U86" s="22"/>
      <c r="V86" s="75" t="s">
        <v>276</v>
      </c>
      <c r="W86" s="76">
        <f>AVERAGE(W83:W85)</f>
        <v>-14.809353684439508</v>
      </c>
      <c r="X86" s="76">
        <f>AVERAGE(X83:X85)</f>
        <v>-12.311653228648636</v>
      </c>
    </row>
    <row r="87" spans="1:24" ht="12.75">
      <c r="A87" s="22"/>
      <c r="B87" s="25"/>
      <c r="C87" s="22"/>
      <c r="D87" s="22"/>
      <c r="E87" s="22"/>
      <c r="F87" s="75" t="s">
        <v>277</v>
      </c>
      <c r="G87" s="76">
        <f>STDEV(G83:G85)</f>
        <v>0.3799546462708829</v>
      </c>
      <c r="H87" s="76">
        <f>STDEV(H83:H85)</f>
        <v>0.05411751088728059</v>
      </c>
      <c r="I87" s="22"/>
      <c r="J87" s="75" t="s">
        <v>277</v>
      </c>
      <c r="K87" s="76">
        <f>STDEV(K83:K85)</f>
        <v>0.16155222093222218</v>
      </c>
      <c r="L87" s="76">
        <f>STDEV(L83:L85)</f>
        <v>0.00956872198519015</v>
      </c>
      <c r="M87" s="22"/>
      <c r="N87" s="25"/>
      <c r="O87" s="22"/>
      <c r="P87" s="22"/>
      <c r="Q87" s="22"/>
      <c r="R87" s="75" t="s">
        <v>277</v>
      </c>
      <c r="S87" s="76">
        <f>STDEV(S83:S85)</f>
        <v>1.3242676592297327</v>
      </c>
      <c r="T87" s="76">
        <f>STDEV(T83:T85)</f>
        <v>0.3237167743775851</v>
      </c>
      <c r="U87" s="22"/>
      <c r="V87" s="75" t="s">
        <v>277</v>
      </c>
      <c r="W87" s="76">
        <f>STDEV(W83:W85)</f>
        <v>0.9663048260297364</v>
      </c>
      <c r="X87" s="76">
        <f>STDEV(X83:X85)</f>
        <v>0.050991563765770444</v>
      </c>
    </row>
    <row r="88" spans="1:24" ht="12.75">
      <c r="A88" s="22" t="s">
        <v>185</v>
      </c>
      <c r="B88" s="25" t="s">
        <v>538</v>
      </c>
      <c r="C88" s="22">
        <v>0.8272</v>
      </c>
      <c r="D88" s="22">
        <v>0.178</v>
      </c>
      <c r="E88" s="22">
        <v>0.8318</v>
      </c>
      <c r="F88" s="22">
        <v>0.1631</v>
      </c>
      <c r="G88" s="73">
        <f>((E88-F88)-(C88-D88))/(C88-D88)*100</f>
        <v>3.0036968576709735</v>
      </c>
      <c r="H88" s="73">
        <f>(E88-C88)/C88*100</f>
        <v>0.5560928433268783</v>
      </c>
      <c r="I88" s="22">
        <v>0.7154</v>
      </c>
      <c r="J88" s="22">
        <v>0.1853</v>
      </c>
      <c r="K88" s="73">
        <f t="shared" si="4"/>
        <v>-18.345656192236596</v>
      </c>
      <c r="L88" s="73">
        <f t="shared" si="5"/>
        <v>-13.515473887814315</v>
      </c>
      <c r="M88" s="22" t="s">
        <v>185</v>
      </c>
      <c r="N88" s="25" t="s">
        <v>596</v>
      </c>
      <c r="O88" s="22">
        <v>0.8283</v>
      </c>
      <c r="P88" s="22">
        <v>0.1796</v>
      </c>
      <c r="Q88" s="22">
        <v>1.0185</v>
      </c>
      <c r="R88" s="22">
        <v>0.1249</v>
      </c>
      <c r="S88" s="73">
        <f>((Q88-R88)-(O88-P88))/(O88-P88)*100</f>
        <v>37.752427932788635</v>
      </c>
      <c r="T88" s="73">
        <f>(Q88-O88)/O88*100</f>
        <v>22.962694675842076</v>
      </c>
      <c r="U88" s="22">
        <v>0.7132</v>
      </c>
      <c r="V88" s="22">
        <v>0.1848</v>
      </c>
      <c r="W88" s="73">
        <f t="shared" si="2"/>
        <v>-18.544781871435188</v>
      </c>
      <c r="X88" s="73">
        <f t="shared" si="3"/>
        <v>-13.895931425811913</v>
      </c>
    </row>
    <row r="89" spans="1:24" ht="12.75">
      <c r="A89" s="22"/>
      <c r="B89" s="25" t="s">
        <v>539</v>
      </c>
      <c r="C89" s="22">
        <v>0.8215</v>
      </c>
      <c r="D89" s="22">
        <v>0.1847</v>
      </c>
      <c r="E89" s="22">
        <v>0.8252</v>
      </c>
      <c r="F89" s="22">
        <v>0.158</v>
      </c>
      <c r="G89" s="73">
        <f>((E89-F89)-(C89-D89))/(C89-D89)*100</f>
        <v>4.773869346733665</v>
      </c>
      <c r="H89" s="73">
        <f>(E89-C89)/C89*100</f>
        <v>0.45039561777237214</v>
      </c>
      <c r="I89" s="22">
        <v>0.7101</v>
      </c>
      <c r="J89" s="22">
        <v>0.1811</v>
      </c>
      <c r="K89" s="73">
        <f t="shared" si="4"/>
        <v>-16.928391959799015</v>
      </c>
      <c r="L89" s="73">
        <f t="shared" si="5"/>
        <v>-13.560559951308587</v>
      </c>
      <c r="M89" s="22"/>
      <c r="N89" s="25" t="s">
        <v>597</v>
      </c>
      <c r="O89" s="22">
        <v>0.8304</v>
      </c>
      <c r="P89" s="22">
        <v>0.1792</v>
      </c>
      <c r="Q89" s="22">
        <v>1.026</v>
      </c>
      <c r="R89" s="22">
        <v>0.1179</v>
      </c>
      <c r="S89" s="73">
        <f>((Q89-R89)-(O89-P89))/(O89-P89)*100</f>
        <v>39.4502457002457</v>
      </c>
      <c r="T89" s="73">
        <f>(Q89-O89)/O89*100</f>
        <v>23.554913294797686</v>
      </c>
      <c r="U89" s="22">
        <v>0.7153</v>
      </c>
      <c r="V89" s="22">
        <v>0.1856</v>
      </c>
      <c r="W89" s="73">
        <f t="shared" si="2"/>
        <v>-18.6578624078624</v>
      </c>
      <c r="X89" s="73">
        <f t="shared" si="3"/>
        <v>-13.860789980732175</v>
      </c>
    </row>
    <row r="90" spans="1:24" ht="12.75">
      <c r="A90" s="22"/>
      <c r="B90" s="25" t="s">
        <v>540</v>
      </c>
      <c r="C90" s="22">
        <v>0.8791</v>
      </c>
      <c r="D90" s="22">
        <v>0.1891</v>
      </c>
      <c r="E90" s="22">
        <v>0.8839</v>
      </c>
      <c r="F90" s="22">
        <v>0.1747</v>
      </c>
      <c r="G90" s="73">
        <f>((E90-F90)-(C90-D90))/(C90-D90)*100</f>
        <v>2.78260869565219</v>
      </c>
      <c r="H90" s="73">
        <f>(E90-C90)/C90*100</f>
        <v>0.5460129678079885</v>
      </c>
      <c r="I90" s="22">
        <v>0.7588</v>
      </c>
      <c r="J90" s="22">
        <v>0.197</v>
      </c>
      <c r="K90" s="73">
        <f t="shared" si="4"/>
        <v>-18.579710144927517</v>
      </c>
      <c r="L90" s="73">
        <f t="shared" si="5"/>
        <v>-13.684450005687632</v>
      </c>
      <c r="M90" s="22"/>
      <c r="N90" s="25" t="s">
        <v>598</v>
      </c>
      <c r="O90" s="22">
        <v>0.855</v>
      </c>
      <c r="P90" s="22">
        <v>0.1868</v>
      </c>
      <c r="Q90" s="22">
        <v>1.056</v>
      </c>
      <c r="R90" s="22">
        <v>0.1272</v>
      </c>
      <c r="S90" s="73">
        <f>((Q90-R90)-(O90-P90))/(O90-P90)*100</f>
        <v>39.00029931158336</v>
      </c>
      <c r="T90" s="73">
        <f>(Q90-O90)/O90*100</f>
        <v>23.508771929824572</v>
      </c>
      <c r="U90" s="22">
        <v>0.7357</v>
      </c>
      <c r="V90" s="22">
        <v>0.1915</v>
      </c>
      <c r="W90" s="73">
        <f t="shared" si="2"/>
        <v>-18.55731816821311</v>
      </c>
      <c r="X90" s="73">
        <f t="shared" si="3"/>
        <v>-13.953216374269001</v>
      </c>
    </row>
    <row r="91" spans="1:24" ht="12.75">
      <c r="A91" s="22"/>
      <c r="B91" s="25"/>
      <c r="C91" s="22"/>
      <c r="D91" s="22"/>
      <c r="E91" s="22"/>
      <c r="F91" s="75" t="s">
        <v>276</v>
      </c>
      <c r="G91" s="76">
        <f>AVERAGE(G88:G90)</f>
        <v>3.520058300018943</v>
      </c>
      <c r="H91" s="76">
        <f>AVERAGE(H88:H90)</f>
        <v>0.517500476302413</v>
      </c>
      <c r="I91" s="22"/>
      <c r="J91" s="75" t="s">
        <v>276</v>
      </c>
      <c r="K91" s="76">
        <f>AVERAGE(K88:K90)</f>
        <v>-17.951252765654377</v>
      </c>
      <c r="L91" s="76">
        <f>AVERAGE(L88:L90)</f>
        <v>-13.586827948270177</v>
      </c>
      <c r="M91" s="22"/>
      <c r="N91" s="25"/>
      <c r="O91" s="22"/>
      <c r="P91" s="22"/>
      <c r="Q91" s="22"/>
      <c r="R91" s="75" t="s">
        <v>276</v>
      </c>
      <c r="S91" s="76">
        <f>AVERAGE(S88:S90)</f>
        <v>38.734324314872566</v>
      </c>
      <c r="T91" s="76">
        <f>AVERAGE(T88:T90)</f>
        <v>23.34212663348811</v>
      </c>
      <c r="U91" s="22"/>
      <c r="V91" s="75" t="s">
        <v>276</v>
      </c>
      <c r="W91" s="76">
        <f>AVERAGE(W88:W90)</f>
        <v>-18.586654149170233</v>
      </c>
      <c r="X91" s="76">
        <f>AVERAGE(X88:X90)</f>
        <v>-13.903312593604364</v>
      </c>
    </row>
    <row r="92" spans="1:24" ht="12.75">
      <c r="A92" s="22"/>
      <c r="B92" s="25"/>
      <c r="C92" s="22"/>
      <c r="D92" s="22"/>
      <c r="E92" s="22"/>
      <c r="F92" s="75" t="s">
        <v>277</v>
      </c>
      <c r="G92" s="76">
        <f>STDEV(G88:G90)</f>
        <v>1.091444730389088</v>
      </c>
      <c r="H92" s="76">
        <f>STDEV(H88:H90)</f>
        <v>0.05833264524579372</v>
      </c>
      <c r="I92" s="22"/>
      <c r="J92" s="75" t="s">
        <v>277</v>
      </c>
      <c r="K92" s="76">
        <f>STDEV(K88:K90)</f>
        <v>0.893520276383753</v>
      </c>
      <c r="L92" s="76">
        <f>STDEV(L88:L90)</f>
        <v>0.08749707338628472</v>
      </c>
      <c r="M92" s="22"/>
      <c r="N92" s="25"/>
      <c r="O92" s="22"/>
      <c r="P92" s="22"/>
      <c r="Q92" s="22"/>
      <c r="R92" s="75" t="s">
        <v>277</v>
      </c>
      <c r="S92" s="76">
        <f>STDEV(S88:S90)</f>
        <v>0.879604068333978</v>
      </c>
      <c r="T92" s="76">
        <f>STDEV(T88:T90)</f>
        <v>0.3294066093031431</v>
      </c>
      <c r="U92" s="22"/>
      <c r="V92" s="75" t="s">
        <v>277</v>
      </c>
      <c r="W92" s="76">
        <f>STDEV(W88:W90)</f>
        <v>0.0619858997168223</v>
      </c>
      <c r="X92" s="76">
        <f>STDEV(X88:X90)</f>
        <v>0.04665319693269991</v>
      </c>
    </row>
    <row r="93" spans="1:24" ht="12.75">
      <c r="A93" s="22" t="s">
        <v>541</v>
      </c>
      <c r="B93" s="25"/>
      <c r="C93" s="22"/>
      <c r="D93" s="22"/>
      <c r="E93" s="22"/>
      <c r="F93" s="22"/>
      <c r="G93" s="22"/>
      <c r="H93" s="22"/>
      <c r="I93" s="22"/>
      <c r="J93" s="22"/>
      <c r="K93" s="22"/>
      <c r="L93" s="22"/>
      <c r="M93" s="22"/>
      <c r="N93" s="25"/>
      <c r="O93" s="22"/>
      <c r="P93" s="22"/>
      <c r="Q93" s="22"/>
      <c r="R93" s="22"/>
      <c r="S93" s="22"/>
      <c r="T93" s="22"/>
      <c r="U93" s="22"/>
      <c r="V93" s="22"/>
      <c r="W93" s="22"/>
      <c r="X93" s="22"/>
    </row>
    <row r="94" spans="1:24" ht="12.75">
      <c r="A94" s="22" t="s">
        <v>164</v>
      </c>
      <c r="B94" s="25">
        <v>383</v>
      </c>
      <c r="C94" s="22"/>
      <c r="D94" s="22"/>
      <c r="E94" s="22"/>
      <c r="F94" s="22"/>
      <c r="G94" s="22"/>
      <c r="H94" s="22"/>
      <c r="I94" s="22"/>
      <c r="J94" s="22"/>
      <c r="K94" s="22"/>
      <c r="L94" s="22"/>
      <c r="M94" s="22" t="s">
        <v>541</v>
      </c>
      <c r="N94" s="25"/>
      <c r="O94" s="22"/>
      <c r="P94" s="22"/>
      <c r="Q94" s="22"/>
      <c r="R94" s="22"/>
      <c r="S94" s="22"/>
      <c r="T94" s="22"/>
      <c r="U94" s="22"/>
      <c r="V94" s="22"/>
      <c r="W94" s="22"/>
      <c r="X94" s="22"/>
    </row>
    <row r="95" spans="1:24" ht="12.75">
      <c r="A95" s="22" t="s">
        <v>386</v>
      </c>
      <c r="B95" s="25">
        <v>481</v>
      </c>
      <c r="C95" s="22"/>
      <c r="D95" s="22"/>
      <c r="E95" s="22"/>
      <c r="F95" s="22"/>
      <c r="G95" s="22"/>
      <c r="H95" s="22"/>
      <c r="I95" s="22"/>
      <c r="J95" s="22"/>
      <c r="K95" s="22"/>
      <c r="L95" s="22"/>
      <c r="M95" s="22" t="s">
        <v>164</v>
      </c>
      <c r="N95" s="25">
        <v>382</v>
      </c>
      <c r="O95" s="22"/>
      <c r="P95" s="22"/>
      <c r="Q95" s="22"/>
      <c r="R95" s="22"/>
      <c r="S95" s="22"/>
      <c r="T95" s="22"/>
      <c r="U95" s="22"/>
      <c r="V95" s="22"/>
      <c r="W95" s="22"/>
      <c r="X95" s="22"/>
    </row>
    <row r="96" spans="1:24" ht="12.75">
      <c r="A96" s="22" t="s">
        <v>615</v>
      </c>
      <c r="B96" s="25">
        <v>181</v>
      </c>
      <c r="C96" s="22"/>
      <c r="D96" s="22"/>
      <c r="E96" s="22"/>
      <c r="F96" s="22"/>
      <c r="G96" s="22"/>
      <c r="H96" s="22"/>
      <c r="I96" s="22"/>
      <c r="J96" s="22"/>
      <c r="K96" s="22"/>
      <c r="L96" s="22"/>
      <c r="M96" s="22" t="s">
        <v>386</v>
      </c>
      <c r="N96" s="25">
        <v>124</v>
      </c>
      <c r="O96" s="22"/>
      <c r="P96" s="22"/>
      <c r="Q96" s="22"/>
      <c r="R96" s="22"/>
      <c r="S96" s="22"/>
      <c r="T96" s="22"/>
      <c r="U96" s="22"/>
      <c r="V96" s="22"/>
      <c r="W96" s="22"/>
      <c r="X96" s="22"/>
    </row>
    <row r="97" spans="1:24" ht="12.75">
      <c r="A97" s="22" t="s">
        <v>448</v>
      </c>
      <c r="B97" s="25">
        <v>282</v>
      </c>
      <c r="C97" s="22"/>
      <c r="D97" s="22"/>
      <c r="E97" s="22"/>
      <c r="F97" s="22"/>
      <c r="G97" s="22"/>
      <c r="H97" s="22"/>
      <c r="I97" s="22"/>
      <c r="J97" s="22"/>
      <c r="K97" s="22"/>
      <c r="L97" s="22"/>
      <c r="M97" s="22" t="s">
        <v>615</v>
      </c>
      <c r="N97" s="25">
        <v>384</v>
      </c>
      <c r="O97" s="22"/>
      <c r="P97" s="22"/>
      <c r="Q97" s="22"/>
      <c r="R97" s="22"/>
      <c r="S97" s="22"/>
      <c r="T97" s="22"/>
      <c r="U97" s="22"/>
      <c r="V97" s="22"/>
      <c r="W97" s="22"/>
      <c r="X97" s="22"/>
    </row>
    <row r="98" spans="1:24" ht="12.75">
      <c r="A98" s="22" t="s">
        <v>166</v>
      </c>
      <c r="B98" s="25">
        <v>224</v>
      </c>
      <c r="C98" s="22"/>
      <c r="D98" s="22"/>
      <c r="E98" s="22"/>
      <c r="F98" s="22"/>
      <c r="G98" s="22"/>
      <c r="H98" s="22"/>
      <c r="I98" s="22"/>
      <c r="J98" s="22"/>
      <c r="K98" s="22"/>
      <c r="L98" s="22"/>
      <c r="M98" s="22" t="s">
        <v>448</v>
      </c>
      <c r="N98" s="25">
        <v>324</v>
      </c>
      <c r="O98" s="22"/>
      <c r="P98" s="22"/>
      <c r="Q98" s="22"/>
      <c r="R98" s="22"/>
      <c r="S98" s="22"/>
      <c r="T98" s="22"/>
      <c r="U98" s="22"/>
      <c r="V98" s="22"/>
      <c r="W98" s="22"/>
      <c r="X98" s="22"/>
    </row>
    <row r="99" spans="1:24" ht="12.75">
      <c r="A99" s="22" t="s">
        <v>165</v>
      </c>
      <c r="B99" s="25">
        <v>381</v>
      </c>
      <c r="C99" s="22"/>
      <c r="D99" s="22"/>
      <c r="E99" s="22"/>
      <c r="F99" s="22"/>
      <c r="G99" s="22"/>
      <c r="H99" s="22"/>
      <c r="I99" s="22"/>
      <c r="J99" s="22"/>
      <c r="K99" s="22"/>
      <c r="L99" s="22"/>
      <c r="M99" s="22" t="s">
        <v>166</v>
      </c>
      <c r="N99" s="25">
        <v>95</v>
      </c>
      <c r="O99" s="22"/>
      <c r="P99" s="22"/>
      <c r="Q99" s="22"/>
      <c r="R99" s="22"/>
      <c r="S99" s="22"/>
      <c r="T99" s="22"/>
      <c r="U99" s="22"/>
      <c r="V99" s="22"/>
      <c r="W99" s="22"/>
      <c r="X99" s="22"/>
    </row>
    <row r="100" spans="1:24" ht="12.75">
      <c r="A100" s="22" t="s">
        <v>384</v>
      </c>
      <c r="B100" s="25">
        <v>322</v>
      </c>
      <c r="C100" s="22"/>
      <c r="D100" s="22"/>
      <c r="E100" s="22"/>
      <c r="F100" s="22"/>
      <c r="G100" s="22"/>
      <c r="H100" s="22"/>
      <c r="I100" s="22"/>
      <c r="J100" s="22"/>
      <c r="K100" s="22"/>
      <c r="L100" s="22"/>
      <c r="M100" s="22" t="s">
        <v>165</v>
      </c>
      <c r="N100" s="25">
        <v>98</v>
      </c>
      <c r="O100" s="22"/>
      <c r="P100" s="22"/>
      <c r="Q100" s="22"/>
      <c r="R100" s="22"/>
      <c r="S100" s="22"/>
      <c r="T100" s="22"/>
      <c r="U100" s="22"/>
      <c r="V100" s="22"/>
      <c r="W100" s="22"/>
      <c r="X100" s="22"/>
    </row>
    <row r="101" spans="1:24" ht="12.75">
      <c r="A101" s="22" t="s">
        <v>542</v>
      </c>
      <c r="B101" s="25">
        <v>421</v>
      </c>
      <c r="C101" s="22"/>
      <c r="D101" s="22"/>
      <c r="E101" s="22"/>
      <c r="F101" s="22"/>
      <c r="G101" s="22"/>
      <c r="H101" s="22"/>
      <c r="I101" s="22"/>
      <c r="J101" s="22"/>
      <c r="K101" s="22"/>
      <c r="L101" s="22"/>
      <c r="M101" s="22" t="s">
        <v>384</v>
      </c>
      <c r="N101" s="25">
        <v>100</v>
      </c>
      <c r="O101" s="22"/>
      <c r="P101" s="22"/>
      <c r="Q101" s="22"/>
      <c r="R101" s="22"/>
      <c r="S101" s="22"/>
      <c r="T101" s="22"/>
      <c r="U101" s="22"/>
      <c r="V101" s="22"/>
      <c r="W101" s="22"/>
      <c r="X101" s="22"/>
    </row>
    <row r="102" spans="1:24" ht="12.75">
      <c r="A102" s="22" t="s">
        <v>390</v>
      </c>
      <c r="B102" s="25">
        <v>922</v>
      </c>
      <c r="C102" s="22"/>
      <c r="D102" s="22"/>
      <c r="E102" s="22"/>
      <c r="F102" s="22"/>
      <c r="G102" s="22"/>
      <c r="H102" s="22"/>
      <c r="I102" s="22"/>
      <c r="J102" s="22"/>
      <c r="K102" s="22"/>
      <c r="L102" s="22"/>
      <c r="M102" s="22" t="s">
        <v>542</v>
      </c>
      <c r="N102" s="25">
        <v>182</v>
      </c>
      <c r="O102" s="22"/>
      <c r="P102" s="22"/>
      <c r="Q102" s="22"/>
      <c r="R102" s="22"/>
      <c r="S102" s="22"/>
      <c r="T102" s="22"/>
      <c r="U102" s="22"/>
      <c r="V102" s="22"/>
      <c r="W102" s="22"/>
      <c r="X102" s="22"/>
    </row>
    <row r="103" spans="1:24" ht="12.75">
      <c r="A103" s="22" t="s">
        <v>387</v>
      </c>
      <c r="B103" s="25">
        <v>521</v>
      </c>
      <c r="C103" s="22"/>
      <c r="D103" s="22"/>
      <c r="E103" s="22"/>
      <c r="F103" s="22"/>
      <c r="G103" s="22"/>
      <c r="H103" s="22"/>
      <c r="I103" s="22"/>
      <c r="J103" s="22"/>
      <c r="K103" s="22"/>
      <c r="L103" s="22"/>
      <c r="M103" s="22" t="s">
        <v>390</v>
      </c>
      <c r="N103" s="25">
        <v>59</v>
      </c>
      <c r="O103" s="22"/>
      <c r="P103" s="22"/>
      <c r="Q103" s="22"/>
      <c r="R103" s="22"/>
      <c r="S103" s="22"/>
      <c r="T103" s="22"/>
      <c r="U103" s="22"/>
      <c r="V103" s="22"/>
      <c r="W103" s="22"/>
      <c r="X103" s="22"/>
    </row>
    <row r="104" spans="1:24" ht="12.75">
      <c r="A104" s="22" t="s">
        <v>616</v>
      </c>
      <c r="B104" s="25">
        <v>981</v>
      </c>
      <c r="C104" s="22"/>
      <c r="D104" s="22"/>
      <c r="E104" s="22"/>
      <c r="F104" s="22"/>
      <c r="G104" s="22"/>
      <c r="H104" s="22"/>
      <c r="I104" s="22"/>
      <c r="J104" s="22"/>
      <c r="K104" s="22"/>
      <c r="L104" s="22"/>
      <c r="M104" s="22" t="s">
        <v>387</v>
      </c>
      <c r="N104" s="25">
        <v>65</v>
      </c>
      <c r="O104" s="22"/>
      <c r="P104" s="22"/>
      <c r="Q104" s="22"/>
      <c r="R104" s="22"/>
      <c r="S104" s="22"/>
      <c r="T104" s="22"/>
      <c r="U104" s="22"/>
      <c r="V104" s="22"/>
      <c r="W104" s="22"/>
      <c r="X104" s="22"/>
    </row>
    <row r="105" spans="1:24" ht="12.75">
      <c r="A105" s="22" t="s">
        <v>613</v>
      </c>
      <c r="B105" s="25">
        <v>983</v>
      </c>
      <c r="C105" s="22"/>
      <c r="D105" s="22"/>
      <c r="E105" s="22"/>
      <c r="F105" s="22"/>
      <c r="G105" s="22"/>
      <c r="H105" s="22"/>
      <c r="I105" s="22"/>
      <c r="J105" s="22"/>
      <c r="K105" s="22"/>
      <c r="L105" s="22"/>
      <c r="M105" s="22" t="s">
        <v>616</v>
      </c>
      <c r="N105" s="25">
        <v>223</v>
      </c>
      <c r="O105" s="22"/>
      <c r="P105" s="22"/>
      <c r="Q105" s="22"/>
      <c r="R105" s="22"/>
      <c r="S105" s="22"/>
      <c r="T105" s="22"/>
      <c r="U105" s="22"/>
      <c r="V105" s="22"/>
      <c r="W105" s="22"/>
      <c r="X105" s="22"/>
    </row>
    <row r="106" spans="1:24" ht="12.75">
      <c r="A106" s="22" t="s">
        <v>385</v>
      </c>
      <c r="B106" s="25">
        <v>822</v>
      </c>
      <c r="C106" s="22"/>
      <c r="D106" s="22"/>
      <c r="E106" s="22"/>
      <c r="F106" s="22"/>
      <c r="G106" s="22"/>
      <c r="H106" s="22"/>
      <c r="I106" s="22"/>
      <c r="J106" s="22"/>
      <c r="K106" s="22"/>
      <c r="L106" s="22"/>
      <c r="M106" s="22" t="s">
        <v>613</v>
      </c>
      <c r="N106" s="25">
        <v>422</v>
      </c>
      <c r="O106" s="22"/>
      <c r="P106" s="22"/>
      <c r="Q106" s="22"/>
      <c r="R106" s="22"/>
      <c r="S106" s="22"/>
      <c r="T106" s="22"/>
      <c r="U106" s="22"/>
      <c r="V106" s="22"/>
      <c r="W106" s="22"/>
      <c r="X106" s="22"/>
    </row>
    <row r="107" spans="1:24" ht="12.75">
      <c r="A107" s="22" t="s">
        <v>612</v>
      </c>
      <c r="B107" s="25">
        <v>581</v>
      </c>
      <c r="C107" s="22"/>
      <c r="D107" s="22"/>
      <c r="E107" s="22"/>
      <c r="F107" s="22"/>
      <c r="G107" s="22"/>
      <c r="H107" s="22"/>
      <c r="I107" s="22"/>
      <c r="J107" s="22"/>
      <c r="K107" s="22"/>
      <c r="L107" s="22"/>
      <c r="M107" s="22" t="s">
        <v>385</v>
      </c>
      <c r="N107" s="25">
        <v>74</v>
      </c>
      <c r="O107" s="22"/>
      <c r="P107" s="22"/>
      <c r="Q107" s="22"/>
      <c r="R107" s="22"/>
      <c r="S107" s="22"/>
      <c r="T107" s="22"/>
      <c r="U107" s="22"/>
      <c r="V107" s="22"/>
      <c r="W107" s="22"/>
      <c r="X107" s="22"/>
    </row>
    <row r="108" spans="1:24" ht="12.75">
      <c r="A108" s="22" t="s">
        <v>614</v>
      </c>
      <c r="B108" s="25">
        <v>783</v>
      </c>
      <c r="C108" s="22"/>
      <c r="D108" s="22"/>
      <c r="E108" s="22"/>
      <c r="F108" s="22"/>
      <c r="G108" s="22"/>
      <c r="H108" s="22"/>
      <c r="I108" s="22"/>
      <c r="J108" s="22"/>
      <c r="K108" s="22"/>
      <c r="L108" s="22"/>
      <c r="M108" s="22" t="s">
        <v>612</v>
      </c>
      <c r="N108" s="25">
        <v>76</v>
      </c>
      <c r="O108" s="22"/>
      <c r="P108" s="22"/>
      <c r="Q108" s="22"/>
      <c r="R108" s="22"/>
      <c r="S108" s="22"/>
      <c r="T108" s="22"/>
      <c r="U108" s="22"/>
      <c r="V108" s="22"/>
      <c r="W108" s="22"/>
      <c r="X108" s="22"/>
    </row>
    <row r="109" spans="1:24" ht="12.75">
      <c r="A109" s="22" t="s">
        <v>617</v>
      </c>
      <c r="B109" s="25">
        <v>684</v>
      </c>
      <c r="C109" s="22"/>
      <c r="D109" s="22"/>
      <c r="E109" s="22"/>
      <c r="F109" s="22"/>
      <c r="G109" s="22"/>
      <c r="H109" s="22"/>
      <c r="I109" s="22"/>
      <c r="J109" s="22"/>
      <c r="K109" s="22"/>
      <c r="L109" s="22"/>
      <c r="M109" s="22" t="s">
        <v>614</v>
      </c>
      <c r="N109" s="25">
        <v>221</v>
      </c>
      <c r="O109" s="22"/>
      <c r="P109" s="22"/>
      <c r="Q109" s="22"/>
      <c r="R109" s="22"/>
      <c r="S109" s="22"/>
      <c r="T109" s="22"/>
      <c r="U109" s="22"/>
      <c r="V109" s="22"/>
      <c r="W109" s="22"/>
      <c r="X109" s="22"/>
    </row>
    <row r="110" spans="1:24" ht="12.75">
      <c r="A110" s="22" t="s">
        <v>185</v>
      </c>
      <c r="B110" s="25">
        <v>824</v>
      </c>
      <c r="C110" s="22"/>
      <c r="D110" s="22"/>
      <c r="E110" s="22"/>
      <c r="F110" s="22"/>
      <c r="G110" s="22"/>
      <c r="H110" s="22"/>
      <c r="I110" s="22"/>
      <c r="J110" s="22"/>
      <c r="K110" s="22"/>
      <c r="L110" s="22"/>
      <c r="M110" s="22" t="s">
        <v>617</v>
      </c>
      <c r="N110" s="25">
        <v>522</v>
      </c>
      <c r="O110" s="22"/>
      <c r="P110" s="22"/>
      <c r="Q110" s="22"/>
      <c r="R110" s="22"/>
      <c r="S110" s="22"/>
      <c r="T110" s="22"/>
      <c r="U110" s="22"/>
      <c r="V110" s="22"/>
      <c r="W110" s="22"/>
      <c r="X110" s="22"/>
    </row>
    <row r="111" spans="1:24" ht="12.75">
      <c r="A111" s="22" t="s">
        <v>186</v>
      </c>
      <c r="B111" s="25">
        <v>79</v>
      </c>
      <c r="C111" s="22"/>
      <c r="D111" s="22"/>
      <c r="E111" s="22"/>
      <c r="F111" s="22"/>
      <c r="G111" s="22"/>
      <c r="H111" s="22"/>
      <c r="I111" s="22"/>
      <c r="J111" s="22"/>
      <c r="K111" s="22"/>
      <c r="L111" s="22"/>
      <c r="M111" s="22" t="s">
        <v>185</v>
      </c>
      <c r="N111" s="25">
        <v>58</v>
      </c>
      <c r="O111" s="22"/>
      <c r="P111" s="22"/>
      <c r="Q111" s="22"/>
      <c r="R111" s="22"/>
      <c r="S111" s="22"/>
      <c r="T111" s="22"/>
      <c r="U111" s="22"/>
      <c r="V111" s="22"/>
      <c r="W111" s="22"/>
      <c r="X111" s="22"/>
    </row>
    <row r="112" spans="1:24" ht="12.75">
      <c r="A112" s="22"/>
      <c r="B112" s="25"/>
      <c r="C112" s="22"/>
      <c r="D112" s="22"/>
      <c r="E112" s="22"/>
      <c r="F112" s="22"/>
      <c r="G112" s="22"/>
      <c r="H112" s="22"/>
      <c r="I112" s="22"/>
      <c r="J112" s="22"/>
      <c r="K112" s="22"/>
      <c r="L112" s="22"/>
      <c r="M112" s="22" t="s">
        <v>186</v>
      </c>
      <c r="N112" s="25">
        <v>64</v>
      </c>
      <c r="O112" s="22"/>
      <c r="P112" s="22"/>
      <c r="Q112" s="22"/>
      <c r="R112" s="22"/>
      <c r="S112" s="22"/>
      <c r="T112" s="22"/>
      <c r="U112" s="22"/>
      <c r="V112" s="22"/>
      <c r="W112" s="22"/>
      <c r="X112" s="22"/>
    </row>
    <row r="113" spans="1:24" ht="12.75">
      <c r="A113" s="22"/>
      <c r="B113" s="25"/>
      <c r="C113" s="22"/>
      <c r="D113" s="22"/>
      <c r="E113" s="22"/>
      <c r="F113" s="22"/>
      <c r="G113" s="22"/>
      <c r="H113" s="22"/>
      <c r="I113" s="22"/>
      <c r="J113" s="22"/>
      <c r="K113" s="22"/>
      <c r="L113" s="22"/>
      <c r="M113" s="22"/>
      <c r="N113" s="25"/>
      <c r="O113" s="22"/>
      <c r="P113" s="22"/>
      <c r="Q113" s="22"/>
      <c r="R113" s="22"/>
      <c r="S113" s="22"/>
      <c r="T113" s="22"/>
      <c r="U113" s="22"/>
      <c r="V113" s="22"/>
      <c r="W113" s="22"/>
      <c r="X113" s="22"/>
    </row>
    <row r="114" spans="1:24" ht="12.75">
      <c r="A114" s="22"/>
      <c r="B114" s="25"/>
      <c r="C114" s="22"/>
      <c r="D114" s="22"/>
      <c r="E114" s="22"/>
      <c r="F114" s="22"/>
      <c r="G114" s="22"/>
      <c r="H114" s="22"/>
      <c r="I114" s="22"/>
      <c r="J114" s="22"/>
      <c r="K114" s="22"/>
      <c r="L114" s="22"/>
      <c r="M114" s="22"/>
      <c r="N114" s="25"/>
      <c r="O114" s="22"/>
      <c r="P114" s="22"/>
      <c r="Q114" s="22"/>
      <c r="R114" s="22"/>
      <c r="S114" s="22"/>
      <c r="T114" s="22"/>
      <c r="U114" s="22"/>
      <c r="V114" s="22"/>
      <c r="W114" s="22"/>
      <c r="X114" s="22"/>
    </row>
    <row r="115" spans="1:24" ht="12.75">
      <c r="A115" s="22"/>
      <c r="B115" s="25"/>
      <c r="C115" s="22"/>
      <c r="D115" s="22"/>
      <c r="E115" s="22"/>
      <c r="F115" s="22"/>
      <c r="G115" s="22"/>
      <c r="H115" s="22"/>
      <c r="I115" s="22"/>
      <c r="J115" s="22"/>
      <c r="K115" s="22"/>
      <c r="L115" s="22"/>
      <c r="M115" s="22"/>
      <c r="N115" s="25"/>
      <c r="O115" s="22"/>
      <c r="P115" s="22"/>
      <c r="Q115" s="22"/>
      <c r="R115" s="22"/>
      <c r="S115" s="22"/>
      <c r="T115" s="22"/>
      <c r="U115" s="22"/>
      <c r="V115" s="22"/>
      <c r="W115" s="22"/>
      <c r="X115" s="22"/>
    </row>
    <row r="116" spans="1:24" ht="12.75">
      <c r="A116" s="22"/>
      <c r="B116" s="25"/>
      <c r="C116" s="22"/>
      <c r="D116" s="22"/>
      <c r="E116" s="22"/>
      <c r="F116" s="22"/>
      <c r="G116" s="22"/>
      <c r="H116" s="22"/>
      <c r="I116" s="22"/>
      <c r="J116" s="22"/>
      <c r="K116" s="22"/>
      <c r="L116" s="22"/>
      <c r="M116" s="22"/>
      <c r="N116" s="25"/>
      <c r="O116" s="22"/>
      <c r="P116" s="22"/>
      <c r="Q116" s="22"/>
      <c r="R116" s="22"/>
      <c r="S116" s="22"/>
      <c r="T116" s="22"/>
      <c r="U116" s="22"/>
      <c r="V116" s="22"/>
      <c r="W116" s="22"/>
      <c r="X116" s="22"/>
    </row>
  </sheetData>
  <sheetProtection/>
  <mergeCells count="2">
    <mergeCell ref="B1:J1"/>
    <mergeCell ref="N1:V1"/>
  </mergeCells>
  <printOptions/>
  <pageMargins left="0.75" right="0.75" top="1" bottom="1" header="0.5" footer="0.5"/>
  <pageSetup horizontalDpi="600" verticalDpi="600" orientation="landscape"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AK102"/>
  <sheetViews>
    <sheetView zoomScalePageLayoutView="0" workbookViewId="0" topLeftCell="AC1">
      <selection activeCell="AN1" sqref="AN1"/>
    </sheetView>
  </sheetViews>
  <sheetFormatPr defaultColWidth="9.140625" defaultRowHeight="12.75"/>
  <cols>
    <col min="1" max="1" width="20.7109375" style="78" customWidth="1"/>
    <col min="2" max="12" width="8.8515625" style="79" customWidth="1"/>
    <col min="13" max="23" width="8.8515625" style="92" customWidth="1"/>
    <col min="24" max="24" width="15.7109375" style="92" customWidth="1"/>
    <col min="25" max="25" width="8.8515625" style="63" customWidth="1"/>
    <col min="26" max="26" width="15.7109375" style="94" customWidth="1"/>
    <col min="27" max="33" width="8.8515625" style="94" customWidth="1"/>
    <col min="34" max="35" width="13.7109375" style="94" customWidth="1"/>
    <col min="36" max="37" width="8.8515625" style="94" customWidth="1"/>
  </cols>
  <sheetData>
    <row r="1" spans="1:34" ht="57" customHeight="1">
      <c r="A1" s="64" t="s">
        <v>172</v>
      </c>
      <c r="B1" s="196" t="s">
        <v>254</v>
      </c>
      <c r="C1" s="197"/>
      <c r="D1" s="197"/>
      <c r="E1" s="197"/>
      <c r="F1" s="197"/>
      <c r="G1" s="197"/>
      <c r="H1" s="197"/>
      <c r="I1" s="197"/>
      <c r="J1" s="198"/>
      <c r="K1" s="65"/>
      <c r="L1" s="65"/>
      <c r="M1" s="199" t="s">
        <v>255</v>
      </c>
      <c r="N1" s="200"/>
      <c r="O1" s="200"/>
      <c r="P1" s="200"/>
      <c r="Q1" s="200"/>
      <c r="R1" s="200"/>
      <c r="S1" s="200"/>
      <c r="T1" s="201"/>
      <c r="U1" s="80"/>
      <c r="V1" s="81"/>
      <c r="W1" s="81"/>
      <c r="X1" s="93" t="s">
        <v>172</v>
      </c>
      <c r="Z1" s="101" t="s">
        <v>172</v>
      </c>
      <c r="AA1" s="202" t="s">
        <v>407</v>
      </c>
      <c r="AB1" s="203"/>
      <c r="AC1" s="203"/>
      <c r="AD1" s="203"/>
      <c r="AE1" s="203"/>
      <c r="AF1" s="203"/>
      <c r="AG1" s="203"/>
      <c r="AH1" s="204"/>
    </row>
    <row r="2" spans="1:37" ht="36" customHeight="1">
      <c r="A2" s="64"/>
      <c r="B2" s="66" t="s">
        <v>112</v>
      </c>
      <c r="C2" s="67" t="s">
        <v>105</v>
      </c>
      <c r="D2" s="67" t="s">
        <v>106</v>
      </c>
      <c r="E2" s="68" t="s">
        <v>107</v>
      </c>
      <c r="F2" s="68" t="s">
        <v>108</v>
      </c>
      <c r="G2" s="69" t="s">
        <v>259</v>
      </c>
      <c r="H2" s="69" t="s">
        <v>260</v>
      </c>
      <c r="I2" s="70" t="s">
        <v>257</v>
      </c>
      <c r="J2" s="70" t="s">
        <v>258</v>
      </c>
      <c r="K2" s="70" t="s">
        <v>261</v>
      </c>
      <c r="L2" s="69" t="s">
        <v>262</v>
      </c>
      <c r="M2" s="82" t="s">
        <v>112</v>
      </c>
      <c r="N2" s="83" t="s">
        <v>105</v>
      </c>
      <c r="O2" s="83" t="s">
        <v>106</v>
      </c>
      <c r="P2" s="84" t="s">
        <v>107</v>
      </c>
      <c r="Q2" s="84" t="s">
        <v>108</v>
      </c>
      <c r="R2" s="85" t="s">
        <v>259</v>
      </c>
      <c r="S2" s="85" t="s">
        <v>260</v>
      </c>
      <c r="T2" s="86" t="s">
        <v>257</v>
      </c>
      <c r="U2" s="86" t="s">
        <v>258</v>
      </c>
      <c r="V2" s="86" t="s">
        <v>261</v>
      </c>
      <c r="W2" s="85" t="s">
        <v>262</v>
      </c>
      <c r="X2" s="93"/>
      <c r="AA2" s="95" t="s">
        <v>112</v>
      </c>
      <c r="AB2" s="96" t="s">
        <v>105</v>
      </c>
      <c r="AC2" s="96" t="s">
        <v>106</v>
      </c>
      <c r="AD2" s="97" t="s">
        <v>107</v>
      </c>
      <c r="AE2" s="97" t="s">
        <v>108</v>
      </c>
      <c r="AF2" s="98" t="s">
        <v>259</v>
      </c>
      <c r="AG2" s="98" t="s">
        <v>260</v>
      </c>
      <c r="AH2" s="99" t="s">
        <v>257</v>
      </c>
      <c r="AI2" s="99" t="s">
        <v>258</v>
      </c>
      <c r="AJ2" s="99" t="s">
        <v>261</v>
      </c>
      <c r="AK2" s="98" t="s">
        <v>262</v>
      </c>
    </row>
    <row r="3" spans="1:37" ht="19.5" customHeight="1">
      <c r="A3" s="64" t="s">
        <v>143</v>
      </c>
      <c r="B3" s="71" t="s">
        <v>3</v>
      </c>
      <c r="C3" s="72">
        <v>1.3265</v>
      </c>
      <c r="D3" s="72">
        <v>0.3697</v>
      </c>
      <c r="E3" s="72">
        <v>2.3901</v>
      </c>
      <c r="F3" s="72">
        <v>0.097</v>
      </c>
      <c r="G3" s="73">
        <f>((E3-F3)-(C3-D3))/(C3-D3)*100</f>
        <v>139.6634615384615</v>
      </c>
      <c r="H3" s="73">
        <f>(E3-C3)/C3*100</f>
        <v>80.18092725216735</v>
      </c>
      <c r="I3" s="74">
        <v>1.2975</v>
      </c>
      <c r="J3" s="74">
        <v>0.3746</v>
      </c>
      <c r="K3" s="73">
        <f>((I3-J3)-(C3-D3))/(C3-D3)*100</f>
        <v>-3.5430602006689003</v>
      </c>
      <c r="L3" s="73">
        <f>(I3-C3)/C3*100</f>
        <v>-2.1862042970222326</v>
      </c>
      <c r="M3" s="87" t="s">
        <v>15</v>
      </c>
      <c r="N3" s="87">
        <v>1.2467</v>
      </c>
      <c r="O3" s="87">
        <v>0.3516</v>
      </c>
      <c r="P3" s="87">
        <v>2.1386</v>
      </c>
      <c r="Q3" s="87">
        <v>0.1202</v>
      </c>
      <c r="R3" s="88">
        <f>((P3-Q3)-(N3-O3))/(N3-O3)*100</f>
        <v>125.49435817227126</v>
      </c>
      <c r="S3" s="88">
        <f>(P3-N3)/N3*100</f>
        <v>71.54086789123285</v>
      </c>
      <c r="T3" s="89">
        <v>1.2181</v>
      </c>
      <c r="U3" s="89">
        <v>0.3521</v>
      </c>
      <c r="V3" s="88">
        <f>((T3-U3)-(N3-O3))/(N3-O3)*100</f>
        <v>-3.251033404088931</v>
      </c>
      <c r="W3" s="88">
        <f>(T3-N3)/N3*100</f>
        <v>-2.2940563086548456</v>
      </c>
      <c r="X3" s="93" t="s">
        <v>143</v>
      </c>
      <c r="Z3" s="94" t="s">
        <v>614</v>
      </c>
      <c r="AA3" s="100" t="s">
        <v>93</v>
      </c>
      <c r="AB3" s="100">
        <v>1.5603</v>
      </c>
      <c r="AC3" s="100">
        <v>0.3613</v>
      </c>
      <c r="AD3" s="100">
        <v>1.8442</v>
      </c>
      <c r="AE3" s="100">
        <v>0.2738</v>
      </c>
      <c r="AF3" s="73">
        <f>((AD3-AE3)-(AB3-AC3))/(AB3-AC3)*100</f>
        <v>30.975813177648032</v>
      </c>
      <c r="AG3" s="73">
        <f>(AD3-AB3)/AB3*100</f>
        <v>18.19521886816638</v>
      </c>
      <c r="AH3" s="100">
        <v>1.4294</v>
      </c>
      <c r="AI3" s="100">
        <v>0.3467</v>
      </c>
      <c r="AJ3" s="73">
        <f>((AH3-AI3)-(AB3-AC3))/(AB3-AC3)*100</f>
        <v>-9.699749791492916</v>
      </c>
      <c r="AK3" s="73">
        <f>(AH3-AB3)/AB3*100</f>
        <v>-8.389412292507851</v>
      </c>
    </row>
    <row r="4" spans="1:37" ht="19.5" customHeight="1">
      <c r="A4" s="64"/>
      <c r="B4" s="71" t="s">
        <v>4</v>
      </c>
      <c r="C4" s="72">
        <v>1.3453</v>
      </c>
      <c r="D4" s="72">
        <v>0.3791</v>
      </c>
      <c r="E4" s="72">
        <v>2.433</v>
      </c>
      <c r="F4" s="72">
        <v>0.094</v>
      </c>
      <c r="G4" s="73">
        <f>((E4-F4)-(C4-D4))/(C4-D4)*100</f>
        <v>142.08238459946182</v>
      </c>
      <c r="H4" s="73">
        <f>(E4-C4)/C4*100</f>
        <v>80.85185460492083</v>
      </c>
      <c r="I4" s="74">
        <v>1.3161</v>
      </c>
      <c r="J4" s="74">
        <v>0.3772</v>
      </c>
      <c r="K4" s="73">
        <f aca="true" t="shared" si="0" ref="K4:K65">((I4-J4)-(C4-D4))/(C4-D4)*100</f>
        <v>-2.825501966466558</v>
      </c>
      <c r="L4" s="73">
        <f>(I4-C4)/C4*100</f>
        <v>-2.1705195867092764</v>
      </c>
      <c r="M4" s="87" t="s">
        <v>16</v>
      </c>
      <c r="N4" s="87">
        <v>1.3649</v>
      </c>
      <c r="O4" s="87">
        <v>0.3862</v>
      </c>
      <c r="P4" s="87">
        <v>2.351</v>
      </c>
      <c r="Q4" s="87">
        <v>0.132</v>
      </c>
      <c r="R4" s="88">
        <f>((P4-Q4)-(N4-O4))/(N4-O4)*100</f>
        <v>126.72933483191989</v>
      </c>
      <c r="S4" s="88">
        <f>(P4-N4)/N4*100</f>
        <v>72.24705106601216</v>
      </c>
      <c r="T4" s="89">
        <v>1.331</v>
      </c>
      <c r="U4" s="89">
        <v>0.3883</v>
      </c>
      <c r="V4" s="88">
        <f>((T4-U4)-(N4-O4))/(N4-O4)*100</f>
        <v>-3.678348830080722</v>
      </c>
      <c r="W4" s="88">
        <f>(T4-N4)/N4*100</f>
        <v>-2.4836984394461163</v>
      </c>
      <c r="X4" s="93"/>
      <c r="AA4" s="100" t="s">
        <v>94</v>
      </c>
      <c r="AB4" s="100">
        <v>1.5582</v>
      </c>
      <c r="AC4" s="100">
        <v>0.3609</v>
      </c>
      <c r="AD4" s="100">
        <v>1.8423</v>
      </c>
      <c r="AE4" s="100">
        <v>0.275</v>
      </c>
      <c r="AF4" s="73">
        <f>((AD4-AE4)-(AB4-AC4))/(AB4-AC4)*100</f>
        <v>30.902864779086265</v>
      </c>
      <c r="AG4" s="73">
        <f>(AD4-AB4)/AB4*100</f>
        <v>18.23257604928764</v>
      </c>
      <c r="AH4" s="100">
        <v>1.4259</v>
      </c>
      <c r="AI4" s="100">
        <v>0.3499</v>
      </c>
      <c r="AJ4" s="73">
        <f>((AH4-AI4)-(AB4-AC4))/(AB4-AC4)*100</f>
        <v>-10.131128372170714</v>
      </c>
      <c r="AK4" s="73">
        <f>(AH4-AB4)/AB4*100</f>
        <v>-8.490566037735855</v>
      </c>
    </row>
    <row r="5" spans="1:37" ht="19.5" customHeight="1">
      <c r="A5" s="64"/>
      <c r="B5" s="71" t="s">
        <v>5</v>
      </c>
      <c r="C5" s="72">
        <v>1.4099</v>
      </c>
      <c r="D5" s="72">
        <v>0.4026</v>
      </c>
      <c r="E5" s="72">
        <v>2.5405</v>
      </c>
      <c r="F5" s="72">
        <v>0.1047</v>
      </c>
      <c r="G5" s="73">
        <f>((E5-F5)-(C5-D5))/(C5-D5)*100</f>
        <v>141.81475230815056</v>
      </c>
      <c r="H5" s="73">
        <f>(E5-C5)/C5*100</f>
        <v>80.19008440314919</v>
      </c>
      <c r="I5" s="74">
        <v>1.3781</v>
      </c>
      <c r="J5" s="74">
        <v>0.4011</v>
      </c>
      <c r="K5" s="73">
        <f t="shared" si="0"/>
        <v>-3.008041298520776</v>
      </c>
      <c r="L5" s="73">
        <f>(I5-C5)/C5*100</f>
        <v>-2.2554791119937465</v>
      </c>
      <c r="M5" s="87" t="s">
        <v>17</v>
      </c>
      <c r="N5" s="87">
        <v>1.2384</v>
      </c>
      <c r="O5" s="87">
        <v>0.3455</v>
      </c>
      <c r="P5" s="87">
        <v>2.1325</v>
      </c>
      <c r="Q5" s="87">
        <v>0.1175</v>
      </c>
      <c r="R5" s="88">
        <f>((P5-Q5)-(N5-O5))/(N5-O5)*100</f>
        <v>125.66916787994171</v>
      </c>
      <c r="S5" s="88">
        <f>(P5-N5)/N5*100</f>
        <v>72.19799741602067</v>
      </c>
      <c r="T5" s="89">
        <v>1.2076</v>
      </c>
      <c r="U5" s="89">
        <v>0.3528</v>
      </c>
      <c r="V5" s="88">
        <f>((T5-U5)-(N5-O5))/(N5-O5)*100</f>
        <v>-4.26699518423116</v>
      </c>
      <c r="W5" s="88">
        <f>(T5-N5)/N5*100</f>
        <v>-2.487080103359168</v>
      </c>
      <c r="X5" s="93"/>
      <c r="AA5" s="100" t="s">
        <v>95</v>
      </c>
      <c r="AB5" s="100">
        <v>1.5078</v>
      </c>
      <c r="AC5" s="100">
        <v>0.3537</v>
      </c>
      <c r="AD5" s="100">
        <v>1.7851</v>
      </c>
      <c r="AE5" s="100">
        <v>0.2791</v>
      </c>
      <c r="AF5" s="73">
        <f>((AD5-AE5)-(AB5-AC5))/(AB5-AC5)*100</f>
        <v>30.491291915778497</v>
      </c>
      <c r="AG5" s="73">
        <f>(AD5-AB5)/AB5*100</f>
        <v>18.39103329354025</v>
      </c>
      <c r="AH5" s="100">
        <v>1.3833</v>
      </c>
      <c r="AI5" s="100">
        <v>0.338</v>
      </c>
      <c r="AJ5" s="73">
        <f>((AH5-AI5)-(AB5-AC5))/(AB5-AC5)*100</f>
        <v>-9.427259336279372</v>
      </c>
      <c r="AK5" s="73">
        <f>(AH5-AB5)/AB5*100</f>
        <v>-8.257063270990852</v>
      </c>
    </row>
    <row r="6" spans="1:37" ht="19.5" customHeight="1">
      <c r="A6" s="64"/>
      <c r="B6" s="71"/>
      <c r="C6" s="72"/>
      <c r="D6" s="72"/>
      <c r="E6" s="72"/>
      <c r="F6" s="75" t="s">
        <v>276</v>
      </c>
      <c r="G6" s="76">
        <f>AVERAGE(G3:G5)</f>
        <v>141.18686614869128</v>
      </c>
      <c r="H6" s="76">
        <f>AVERAGE(H3:H5)</f>
        <v>80.40762208674579</v>
      </c>
      <c r="I6" s="77"/>
      <c r="J6" s="77"/>
      <c r="K6" s="76">
        <f>AVERAGE(K3:K5)</f>
        <v>-3.1255344885520784</v>
      </c>
      <c r="L6" s="76">
        <f>AVERAGE(L3:L5)</f>
        <v>-2.2040676652417517</v>
      </c>
      <c r="M6" s="87"/>
      <c r="N6" s="87"/>
      <c r="O6" s="87"/>
      <c r="P6" s="87"/>
      <c r="Q6" s="87"/>
      <c r="R6" s="90">
        <f>AVERAGE(R3:R5)</f>
        <v>125.96428696137762</v>
      </c>
      <c r="S6" s="90">
        <f>AVERAGE(S3:S5)</f>
        <v>71.99530545775524</v>
      </c>
      <c r="T6" s="91"/>
      <c r="U6" s="91"/>
      <c r="V6" s="90">
        <f>AVERAGE(V3:V5)</f>
        <v>-3.7321258061336042</v>
      </c>
      <c r="W6" s="90">
        <f>AVERAGE(W3:W5)</f>
        <v>-2.421611617153377</v>
      </c>
      <c r="X6" s="93"/>
      <c r="AA6" s="100"/>
      <c r="AB6" s="100"/>
      <c r="AC6" s="100"/>
      <c r="AD6" s="100"/>
      <c r="AE6" s="75" t="s">
        <v>276</v>
      </c>
      <c r="AF6" s="76">
        <f>AVERAGE(AF3:AF5)</f>
        <v>30.789989957504265</v>
      </c>
      <c r="AG6" s="76">
        <f>AVERAGE(AG3:AG5)</f>
        <v>18.27294273699809</v>
      </c>
      <c r="AH6" s="100"/>
      <c r="AI6" s="100"/>
      <c r="AJ6" s="76">
        <f>AVERAGE(AJ3:AJ5)</f>
        <v>-9.752712499981001</v>
      </c>
      <c r="AK6" s="76">
        <f>AVERAGE(AK3:AK5)</f>
        <v>-8.379013867078186</v>
      </c>
    </row>
    <row r="7" spans="1:37" ht="19.5" customHeight="1">
      <c r="A7" s="64"/>
      <c r="B7" s="71"/>
      <c r="C7" s="72"/>
      <c r="D7" s="72"/>
      <c r="E7" s="72"/>
      <c r="F7" s="75" t="s">
        <v>277</v>
      </c>
      <c r="G7" s="76">
        <f>STDEV(G3:G5)</f>
        <v>1.326076153804887</v>
      </c>
      <c r="H7" s="76">
        <f>STDEV(H3:H5)</f>
        <v>0.38474389014664745</v>
      </c>
      <c r="I7" s="77"/>
      <c r="J7" s="77"/>
      <c r="K7" s="76">
        <f>STDEV(K3:K5)</f>
        <v>0.37292887008877856</v>
      </c>
      <c r="L7" s="76">
        <f>STDEV(L3:L5)</f>
        <v>0.04520901654814256</v>
      </c>
      <c r="M7" s="87"/>
      <c r="N7" s="87"/>
      <c r="O7" s="87"/>
      <c r="P7" s="87"/>
      <c r="Q7" s="87"/>
      <c r="R7" s="90">
        <f>STDEV(R3:R5)</f>
        <v>0.668291322435268</v>
      </c>
      <c r="S7" s="90">
        <f>STDEV(S3:S5)</f>
        <v>0.39431800814058204</v>
      </c>
      <c r="T7" s="91"/>
      <c r="U7" s="91"/>
      <c r="V7" s="90">
        <f>STDEV(V3:V5)</f>
        <v>0.510111318285026</v>
      </c>
      <c r="W7" s="90">
        <f>STDEV(W3:W5)</f>
        <v>0.11047907701153813</v>
      </c>
      <c r="X7" s="93"/>
      <c r="AA7" s="100"/>
      <c r="AB7" s="100"/>
      <c r="AC7" s="100"/>
      <c r="AD7" s="100"/>
      <c r="AE7" s="75" t="s">
        <v>277</v>
      </c>
      <c r="AF7" s="76">
        <f>STDEV(AF3:AF5)</f>
        <v>0.26123888935447676</v>
      </c>
      <c r="AG7" s="76">
        <f>STDEV(AG3:AG5)</f>
        <v>0.10396116776787176</v>
      </c>
      <c r="AH7" s="100"/>
      <c r="AI7" s="100"/>
      <c r="AJ7" s="76">
        <f>STDEV(AJ3:AJ5)</f>
        <v>0.3549108216009101</v>
      </c>
      <c r="AK7" s="76">
        <f>STDEV(AK3:AK5)</f>
        <v>0.11709816803840371</v>
      </c>
    </row>
    <row r="8" spans="1:37" ht="19.5" customHeight="1">
      <c r="A8" s="64" t="s">
        <v>144</v>
      </c>
      <c r="B8" s="71" t="s">
        <v>6</v>
      </c>
      <c r="C8" s="72">
        <v>1.7521</v>
      </c>
      <c r="D8" s="72">
        <v>0.682</v>
      </c>
      <c r="E8" s="72">
        <v>1.9228</v>
      </c>
      <c r="F8" s="72">
        <v>0.6368</v>
      </c>
      <c r="G8" s="73">
        <f>((E8-F8)-(C8-D8))/(C8-D8)*100</f>
        <v>20.175684515465843</v>
      </c>
      <c r="H8" s="73">
        <f>(E8-C8)/C8*100</f>
        <v>9.7425946007648</v>
      </c>
      <c r="I8" s="74">
        <v>1.7466</v>
      </c>
      <c r="J8" s="74">
        <v>0.6798</v>
      </c>
      <c r="K8" s="73">
        <f t="shared" si="0"/>
        <v>-0.3083823941687768</v>
      </c>
      <c r="L8" s="73">
        <f>(I8-C8)/C8*100</f>
        <v>-0.31390902345756866</v>
      </c>
      <c r="M8" s="87" t="s">
        <v>18</v>
      </c>
      <c r="N8" s="87">
        <v>1.5576</v>
      </c>
      <c r="O8" s="87">
        <v>0.602</v>
      </c>
      <c r="P8" s="87">
        <v>1.7156</v>
      </c>
      <c r="Q8" s="87">
        <v>0.5552</v>
      </c>
      <c r="R8" s="88">
        <f>((P8-Q8)-(N8-O8))/(N8-O8)*100</f>
        <v>21.43156132272917</v>
      </c>
      <c r="S8" s="88">
        <f>(P8-N8)/N8*100</f>
        <v>10.143810991268612</v>
      </c>
      <c r="T8" s="89">
        <v>1.5489</v>
      </c>
      <c r="U8" s="89">
        <v>0.6038</v>
      </c>
      <c r="V8" s="88">
        <f>((T8-U8)-(N8-O8))/(N8-O8)*100</f>
        <v>-1.098786102971973</v>
      </c>
      <c r="W8" s="88">
        <f>(T8-N8)/N8*100</f>
        <v>-0.5585516178736616</v>
      </c>
      <c r="X8" s="93" t="s">
        <v>144</v>
      </c>
      <c r="Z8" s="94" t="s">
        <v>615</v>
      </c>
      <c r="AA8" s="100" t="s">
        <v>96</v>
      </c>
      <c r="AB8" s="100">
        <v>1.7319</v>
      </c>
      <c r="AC8" s="100">
        <v>0.3962</v>
      </c>
      <c r="AD8" s="100">
        <v>2.1436</v>
      </c>
      <c r="AE8" s="100">
        <v>0.2953</v>
      </c>
      <c r="AF8" s="73">
        <f>((AD8-AE8)-(AB8-AC8))/(AB8-AC8)*100</f>
        <v>38.37688103616081</v>
      </c>
      <c r="AG8" s="73">
        <f>(AD8-AB8)/AB8*100</f>
        <v>23.771580345285535</v>
      </c>
      <c r="AH8" s="100">
        <v>1.5228</v>
      </c>
      <c r="AI8" s="100">
        <v>0.3914</v>
      </c>
      <c r="AJ8" s="73">
        <f>((AH8-AI8)-(AB8-AC8))/(AB8-AC8)*100</f>
        <v>-15.295350752414475</v>
      </c>
      <c r="AK8" s="73">
        <f>(AH8-AB8)/AB8*100</f>
        <v>-12.073445349038632</v>
      </c>
    </row>
    <row r="9" spans="1:37" ht="19.5" customHeight="1">
      <c r="A9" s="64"/>
      <c r="B9" s="71" t="s">
        <v>7</v>
      </c>
      <c r="C9" s="72">
        <v>1.6506</v>
      </c>
      <c r="D9" s="72">
        <v>0.6409</v>
      </c>
      <c r="E9" s="72">
        <v>1.8107</v>
      </c>
      <c r="F9" s="72">
        <v>0.5952</v>
      </c>
      <c r="G9" s="73">
        <f>((E9-F9)-(C9-D9))/(C9-D9)*100</f>
        <v>20.382291769832623</v>
      </c>
      <c r="H9" s="73">
        <f>(E9-C9)/C9*100</f>
        <v>9.699503210953587</v>
      </c>
      <c r="I9" s="74">
        <v>1.6447</v>
      </c>
      <c r="J9" s="74">
        <v>0.6412</v>
      </c>
      <c r="K9" s="73">
        <f t="shared" si="0"/>
        <v>-0.6140437753788237</v>
      </c>
      <c r="L9" s="73">
        <f>(I9-C9)/C9*100</f>
        <v>-0.3574457772931065</v>
      </c>
      <c r="M9" s="87" t="s">
        <v>19</v>
      </c>
      <c r="N9" s="87">
        <v>1.5705</v>
      </c>
      <c r="O9" s="87">
        <v>0.6038</v>
      </c>
      <c r="P9" s="87">
        <v>1.7322</v>
      </c>
      <c r="Q9" s="87">
        <v>0.5608</v>
      </c>
      <c r="R9" s="88">
        <f>((P9-Q9)-(N9-O9))/(N9-O9)*100</f>
        <v>21.175131892003723</v>
      </c>
      <c r="S9" s="88">
        <f>(P9-N9)/N9*100</f>
        <v>10.296084049665708</v>
      </c>
      <c r="T9" s="89">
        <v>1.5621</v>
      </c>
      <c r="U9" s="89">
        <v>0.6072</v>
      </c>
      <c r="V9" s="88">
        <f>((T9-U9)-(N9-O9))/(N9-O9)*100</f>
        <v>-1.2206475638770995</v>
      </c>
      <c r="W9" s="88">
        <f>(T9-N9)/N9*100</f>
        <v>-0.534861509073541</v>
      </c>
      <c r="X9" s="93"/>
      <c r="AA9" s="100" t="s">
        <v>97</v>
      </c>
      <c r="AB9" s="100">
        <v>1.6148</v>
      </c>
      <c r="AC9" s="100">
        <v>0.3714</v>
      </c>
      <c r="AD9" s="100">
        <v>1.9981</v>
      </c>
      <c r="AE9" s="100">
        <v>0.2736</v>
      </c>
      <c r="AF9" s="73">
        <f>((AD9-AE9)-(AB9-AC9))/(AB9-AC9)*100</f>
        <v>38.69229531928582</v>
      </c>
      <c r="AG9" s="73">
        <f>(AD9-AB9)/AB9*100</f>
        <v>23.73668565766658</v>
      </c>
      <c r="AH9" s="100">
        <v>1.4193</v>
      </c>
      <c r="AI9" s="100">
        <v>0.374</v>
      </c>
      <c r="AJ9" s="73">
        <f>((AH9-AI9)-(AB9-AC9))/(AB9-AC9)*100</f>
        <v>-15.932121602058865</v>
      </c>
      <c r="AK9" s="73">
        <f>(AH9-AB9)/AB9*100</f>
        <v>-12.106762447361904</v>
      </c>
    </row>
    <row r="10" spans="1:37" ht="19.5" customHeight="1">
      <c r="A10" s="64"/>
      <c r="B10" s="71" t="s">
        <v>8</v>
      </c>
      <c r="C10" s="72">
        <v>1.5224</v>
      </c>
      <c r="D10" s="72">
        <v>0.5877</v>
      </c>
      <c r="E10" s="72">
        <v>1.6684</v>
      </c>
      <c r="F10" s="72">
        <v>0.5518</v>
      </c>
      <c r="G10" s="73">
        <f>((E10-F10)-(C10-D10))/(C10-D10)*100</f>
        <v>19.460789558147006</v>
      </c>
      <c r="H10" s="73">
        <f>(E10-C10)/C10*100</f>
        <v>9.590120861797171</v>
      </c>
      <c r="I10" s="74">
        <v>1.5159</v>
      </c>
      <c r="J10" s="74">
        <v>0.5892</v>
      </c>
      <c r="K10" s="73">
        <f t="shared" si="0"/>
        <v>-0.8558895902428476</v>
      </c>
      <c r="L10" s="73">
        <f>(I10-C10)/C10*100</f>
        <v>-0.4269574356279526</v>
      </c>
      <c r="M10" s="87" t="s">
        <v>20</v>
      </c>
      <c r="N10" s="87">
        <v>1.5705</v>
      </c>
      <c r="O10" s="87">
        <v>0.6085</v>
      </c>
      <c r="P10" s="87">
        <v>1.7302</v>
      </c>
      <c r="Q10" s="87">
        <v>0.559</v>
      </c>
      <c r="R10" s="88">
        <f>((P10-Q10)-(N10-O10))/(N10-O10)*100</f>
        <v>21.74636174636173</v>
      </c>
      <c r="S10" s="88">
        <f>(P10-N10)/N10*100</f>
        <v>10.168736071314864</v>
      </c>
      <c r="T10" s="89">
        <v>1.5634</v>
      </c>
      <c r="U10" s="89">
        <v>0.605</v>
      </c>
      <c r="V10" s="88">
        <f>((T10-U10)-(N10-O10))/(N10-O10)*100</f>
        <v>-0.3742203742203792</v>
      </c>
      <c r="W10" s="88">
        <f>(T10-N10)/N10*100</f>
        <v>-0.4520853231455018</v>
      </c>
      <c r="X10" s="93"/>
      <c r="AA10" s="100" t="s">
        <v>98</v>
      </c>
      <c r="AB10" s="100">
        <v>1.6217</v>
      </c>
      <c r="AC10" s="100">
        <v>0.3697</v>
      </c>
      <c r="AD10" s="100">
        <v>2.0116</v>
      </c>
      <c r="AE10" s="100">
        <v>0.2763</v>
      </c>
      <c r="AF10" s="73">
        <f>((AD10-AE10)-(AB10-AC10))/(AB10-AC10)*100</f>
        <v>38.602236421725244</v>
      </c>
      <c r="AG10" s="73">
        <f>(AD10-AB10)/AB10*100</f>
        <v>24.042671270888583</v>
      </c>
      <c r="AH10" s="100">
        <v>1.4263</v>
      </c>
      <c r="AI10" s="100">
        <v>0.3682</v>
      </c>
      <c r="AJ10" s="73">
        <f>((AH10-AI10)-(AB10-AC10))/(AB10-AC10)*100</f>
        <v>-15.487220447284358</v>
      </c>
      <c r="AK10" s="73">
        <f>(AH10-AB10)/AB10*100</f>
        <v>-12.049084294259114</v>
      </c>
    </row>
    <row r="11" spans="1:37" ht="19.5" customHeight="1">
      <c r="A11" s="64"/>
      <c r="B11" s="71"/>
      <c r="C11" s="72"/>
      <c r="D11" s="72"/>
      <c r="E11" s="72"/>
      <c r="F11" s="75" t="s">
        <v>276</v>
      </c>
      <c r="G11" s="76">
        <f>AVERAGE(G8:G10)</f>
        <v>20.00625528114849</v>
      </c>
      <c r="H11" s="76">
        <f>AVERAGE(H8:H10)</f>
        <v>9.677406224505186</v>
      </c>
      <c r="I11" s="77"/>
      <c r="J11" s="77"/>
      <c r="K11" s="76">
        <f>AVERAGE(K8:K10)</f>
        <v>-0.5927719199301493</v>
      </c>
      <c r="L11" s="76">
        <f>AVERAGE(L8:L10)</f>
        <v>-0.36610407879287593</v>
      </c>
      <c r="M11" s="87"/>
      <c r="N11" s="87"/>
      <c r="O11" s="87"/>
      <c r="P11" s="87"/>
      <c r="Q11" s="87"/>
      <c r="R11" s="90">
        <f>AVERAGE(R8:R10)</f>
        <v>21.45101832036487</v>
      </c>
      <c r="S11" s="90">
        <f>AVERAGE(S8:S10)</f>
        <v>10.202877037416394</v>
      </c>
      <c r="T11" s="91"/>
      <c r="U11" s="91"/>
      <c r="V11" s="90">
        <f>AVERAGE(V8:V10)</f>
        <v>-0.8978846803564839</v>
      </c>
      <c r="W11" s="90">
        <f>AVERAGE(W8:W10)</f>
        <v>-0.5151661500309014</v>
      </c>
      <c r="X11" s="93"/>
      <c r="AA11" s="100"/>
      <c r="AB11" s="100"/>
      <c r="AC11" s="100"/>
      <c r="AD11" s="100"/>
      <c r="AE11" s="75" t="s">
        <v>276</v>
      </c>
      <c r="AF11" s="76">
        <f>AVERAGE(AF8:AF10)</f>
        <v>38.557137592390625</v>
      </c>
      <c r="AG11" s="76">
        <f>AVERAGE(AG8:AG10)</f>
        <v>23.850312424613566</v>
      </c>
      <c r="AH11" s="100"/>
      <c r="AI11" s="100"/>
      <c r="AJ11" s="76">
        <f>AVERAGE(AJ8:AJ10)</f>
        <v>-15.571564267252567</v>
      </c>
      <c r="AK11" s="76">
        <f>AVERAGE(AK8:AK10)</f>
        <v>-12.076430696886552</v>
      </c>
    </row>
    <row r="12" spans="1:37" ht="19.5" customHeight="1">
      <c r="A12" s="64"/>
      <c r="B12" s="71"/>
      <c r="C12" s="72"/>
      <c r="D12" s="72"/>
      <c r="E12" s="72"/>
      <c r="F12" s="75" t="s">
        <v>277</v>
      </c>
      <c r="G12" s="76">
        <f>STDEV(G8:G10)</f>
        <v>0.4835507011849319</v>
      </c>
      <c r="H12" s="76">
        <f>STDEV(H8:H10)</f>
        <v>0.07860195847603145</v>
      </c>
      <c r="I12" s="77"/>
      <c r="J12" s="77"/>
      <c r="K12" s="76">
        <f>STDEV(K8:K10)</f>
        <v>0.27437274156500097</v>
      </c>
      <c r="L12" s="76">
        <f>STDEV(L8:L10)</f>
        <v>0.05701938716092052</v>
      </c>
      <c r="M12" s="87"/>
      <c r="N12" s="87"/>
      <c r="O12" s="87"/>
      <c r="P12" s="87"/>
      <c r="Q12" s="87"/>
      <c r="R12" s="90">
        <f>STDEV(R8:R10)</f>
        <v>0.28611154764412666</v>
      </c>
      <c r="S12" s="90">
        <f>STDEV(S8:S10)</f>
        <v>0.08167603842719581</v>
      </c>
      <c r="T12" s="91"/>
      <c r="U12" s="91"/>
      <c r="V12" s="90">
        <f>STDEV(V8:V10)</f>
        <v>0.45758144963955727</v>
      </c>
      <c r="W12" s="90">
        <f>STDEV(W8:W10)</f>
        <v>0.0558990013698796</v>
      </c>
      <c r="X12" s="93"/>
      <c r="AA12" s="100"/>
      <c r="AB12" s="100"/>
      <c r="AC12" s="100"/>
      <c r="AD12" s="100"/>
      <c r="AE12" s="75" t="s">
        <v>277</v>
      </c>
      <c r="AF12" s="76">
        <f>STDEV(AF8:AF10)</f>
        <v>0.16247144612309766</v>
      </c>
      <c r="AG12" s="76">
        <f>STDEV(AG8:AG10)</f>
        <v>0.16749881823835092</v>
      </c>
      <c r="AH12" s="100"/>
      <c r="AI12" s="100"/>
      <c r="AJ12" s="76">
        <f>STDEV(AJ8:AJ10)</f>
        <v>0.326656836319514</v>
      </c>
      <c r="AK12" s="76">
        <f>STDEV(AK8:AK10)</f>
        <v>0.028954732992500974</v>
      </c>
    </row>
    <row r="13" spans="1:37" ht="19.5" customHeight="1">
      <c r="A13" s="64" t="s">
        <v>145</v>
      </c>
      <c r="B13" s="71" t="s">
        <v>9</v>
      </c>
      <c r="C13" s="72">
        <v>1.8097</v>
      </c>
      <c r="D13" s="72">
        <v>0.5266</v>
      </c>
      <c r="E13" s="72">
        <v>3.037</v>
      </c>
      <c r="F13" s="72">
        <v>0.2126</v>
      </c>
      <c r="G13" s="73">
        <f>((E13-F13)-(C13-D13))/(C13-D13)*100</f>
        <v>120.1231392720754</v>
      </c>
      <c r="H13" s="73">
        <f>(E13-C13)/C13*100</f>
        <v>67.8178703652539</v>
      </c>
      <c r="I13" s="74">
        <v>1.6276</v>
      </c>
      <c r="J13" s="74">
        <v>0.5363</v>
      </c>
      <c r="K13" s="73">
        <f t="shared" si="0"/>
        <v>-14.948172394980919</v>
      </c>
      <c r="L13" s="73">
        <f>(I13-C13)/C13*100</f>
        <v>-10.06244128861138</v>
      </c>
      <c r="M13" s="87" t="s">
        <v>21</v>
      </c>
      <c r="N13" s="87">
        <v>1.7897</v>
      </c>
      <c r="O13" s="87">
        <v>0.5213</v>
      </c>
      <c r="P13" s="87">
        <v>2.7536</v>
      </c>
      <c r="Q13" s="87">
        <v>0.2638</v>
      </c>
      <c r="R13" s="88">
        <f>((P13-Q13)-(N13-O13))/(N13-O13)*100</f>
        <v>96.29454430778934</v>
      </c>
      <c r="S13" s="88">
        <f>(P13-N13)/N13*100</f>
        <v>53.85818852321618</v>
      </c>
      <c r="T13" s="89">
        <v>1.5998</v>
      </c>
      <c r="U13" s="89">
        <v>0.5356</v>
      </c>
      <c r="V13" s="88">
        <f>((T13-U13)-(N13-O13))/(N13-O13)*100</f>
        <v>-16.09902239041313</v>
      </c>
      <c r="W13" s="88">
        <f>(T13-N13)/N13*100</f>
        <v>-10.610716879924006</v>
      </c>
      <c r="X13" s="93" t="s">
        <v>145</v>
      </c>
      <c r="Z13" s="94" t="s">
        <v>616</v>
      </c>
      <c r="AA13" s="100" t="s">
        <v>99</v>
      </c>
      <c r="AB13" s="100">
        <v>1.7605</v>
      </c>
      <c r="AC13" s="100">
        <v>0.5072</v>
      </c>
      <c r="AD13" s="100">
        <v>2.059</v>
      </c>
      <c r="AE13" s="100">
        <v>0.4263</v>
      </c>
      <c r="AF13" s="73">
        <f>((AD13-AE13)-(AB13-AC13))/(AB13-AC13)*100</f>
        <v>30.27208170430068</v>
      </c>
      <c r="AG13" s="73">
        <f>(AD13-AB13)/AB13*100</f>
        <v>16.955410394774223</v>
      </c>
      <c r="AH13" s="100">
        <v>1.5764</v>
      </c>
      <c r="AI13" s="100">
        <v>0.5173</v>
      </c>
      <c r="AJ13" s="73">
        <f>((AH13-AI13)-(AB13-AC13))/(AB13-AC13)*100</f>
        <v>-15.495092954599851</v>
      </c>
      <c r="AK13" s="73">
        <f>(AH13-AB13)/AB13*100</f>
        <v>-10.4572564612326</v>
      </c>
    </row>
    <row r="14" spans="1:37" ht="19.5" customHeight="1">
      <c r="A14" s="64"/>
      <c r="B14" s="71" t="s">
        <v>10</v>
      </c>
      <c r="C14" s="72">
        <v>1.7736</v>
      </c>
      <c r="D14" s="72">
        <v>0.5137</v>
      </c>
      <c r="E14" s="72">
        <v>2.9731</v>
      </c>
      <c r="F14" s="72">
        <v>0.2009</v>
      </c>
      <c r="G14" s="73">
        <f>((E14-F14)-(C14-D14))/(C14-D14)*100</f>
        <v>120.03333597904597</v>
      </c>
      <c r="H14" s="73">
        <f>(E14-C14)/C14*100</f>
        <v>67.63080739738385</v>
      </c>
      <c r="I14" s="74">
        <v>1.5951</v>
      </c>
      <c r="J14" s="74">
        <v>0.5244</v>
      </c>
      <c r="K14" s="73">
        <f t="shared" si="0"/>
        <v>-15.017064846416384</v>
      </c>
      <c r="L14" s="73">
        <f>(I14-C14)/C14*100</f>
        <v>-10.064276048714484</v>
      </c>
      <c r="M14" s="87" t="s">
        <v>22</v>
      </c>
      <c r="N14" s="87">
        <v>1.7909</v>
      </c>
      <c r="O14" s="87">
        <v>0.5231</v>
      </c>
      <c r="P14" s="87">
        <v>2.764</v>
      </c>
      <c r="Q14" s="87">
        <v>0.2799</v>
      </c>
      <c r="R14" s="88">
        <f>((P14-Q14)-(N14-O14))/(N14-O14)*100</f>
        <v>95.93784508597571</v>
      </c>
      <c r="S14" s="88">
        <f>(P14-N14)/N14*100</f>
        <v>54.33580881121224</v>
      </c>
      <c r="T14" s="89">
        <v>1.6011</v>
      </c>
      <c r="U14" s="89">
        <v>0.5384</v>
      </c>
      <c r="V14" s="88">
        <f>((T14-U14)-(N14-O14))/(N14-O14)*100</f>
        <v>-16.1776305410948</v>
      </c>
      <c r="W14" s="88">
        <f>(T14-N14)/N14*100</f>
        <v>-10.598023340220001</v>
      </c>
      <c r="X14" s="93"/>
      <c r="AA14" s="100" t="s">
        <v>100</v>
      </c>
      <c r="AB14" s="100">
        <v>1.6342</v>
      </c>
      <c r="AC14" s="100">
        <v>0.4843</v>
      </c>
      <c r="AD14" s="100">
        <v>1.9093</v>
      </c>
      <c r="AE14" s="100">
        <v>0.3887</v>
      </c>
      <c r="AF14" s="73">
        <f>((AD14-AE14)-(AB14-AC14))/(AB14-AC14)*100</f>
        <v>32.237585877032764</v>
      </c>
      <c r="AG14" s="73">
        <f>(AD14-AB14)/AB14*100</f>
        <v>16.833924856198745</v>
      </c>
      <c r="AH14" s="100">
        <v>1.4655</v>
      </c>
      <c r="AI14" s="100">
        <v>0.4798</v>
      </c>
      <c r="AJ14" s="73">
        <f>((AH14-AI14)-(AB14-AC14))/(AB14-AC14)*100</f>
        <v>-14.279502565440483</v>
      </c>
      <c r="AK14" s="73">
        <f>(AH14-AB14)/AB14*100</f>
        <v>-10.323093868559544</v>
      </c>
    </row>
    <row r="15" spans="1:37" ht="19.5" customHeight="1">
      <c r="A15" s="64"/>
      <c r="B15" s="71" t="s">
        <v>11</v>
      </c>
      <c r="C15" s="72">
        <v>1.7647</v>
      </c>
      <c r="D15" s="72">
        <v>0.5165</v>
      </c>
      <c r="E15" s="72">
        <v>2.9555</v>
      </c>
      <c r="F15" s="72">
        <v>0.2085</v>
      </c>
      <c r="G15" s="73">
        <f>((E15-F15)-(C15-D15))/(C15-D15)*100</f>
        <v>120.07691075148213</v>
      </c>
      <c r="H15" s="73">
        <f>(E15-C15)/C15*100</f>
        <v>67.47889159630532</v>
      </c>
      <c r="I15" s="74">
        <v>1.5872</v>
      </c>
      <c r="J15" s="74">
        <v>0.5213</v>
      </c>
      <c r="K15" s="73">
        <f t="shared" si="0"/>
        <v>-14.605031244992784</v>
      </c>
      <c r="L15" s="73">
        <f>(I15-C15)/C15*100</f>
        <v>-10.05836686122287</v>
      </c>
      <c r="M15" s="87" t="s">
        <v>23</v>
      </c>
      <c r="N15" s="87">
        <v>1.7902</v>
      </c>
      <c r="O15" s="87">
        <v>0.5221</v>
      </c>
      <c r="P15" s="87">
        <v>2.762</v>
      </c>
      <c r="Q15" s="87">
        <v>0.2823</v>
      </c>
      <c r="R15" s="88">
        <f>((P15-Q15)-(N15-O15))/(N15-O15)*100</f>
        <v>95.54451541676525</v>
      </c>
      <c r="S15" s="88">
        <f>(P15-N15)/N15*100</f>
        <v>54.284437493017535</v>
      </c>
      <c r="T15" s="89">
        <v>1.6003</v>
      </c>
      <c r="U15" s="89">
        <v>0.5347</v>
      </c>
      <c r="V15" s="88">
        <f>((T15-U15)-(N15-O15))/(N15-O15)*100</f>
        <v>-15.96877217885024</v>
      </c>
      <c r="W15" s="88">
        <f>(T15-N15)/N15*100</f>
        <v>-10.607753323650988</v>
      </c>
      <c r="X15" s="93"/>
      <c r="AA15" s="100" t="s">
        <v>101</v>
      </c>
      <c r="AB15" s="100">
        <v>1.7025</v>
      </c>
      <c r="AC15" s="100">
        <v>0.4971</v>
      </c>
      <c r="AD15" s="100">
        <v>1.9923</v>
      </c>
      <c r="AE15" s="100">
        <v>0.4123</v>
      </c>
      <c r="AF15" s="73">
        <f>((AD15-AE15)-(AB15-AC15))/(AB15-AC15)*100</f>
        <v>31.076820972291358</v>
      </c>
      <c r="AG15" s="73">
        <f>(AD15-AB15)/AB15*100</f>
        <v>17.022026431718064</v>
      </c>
      <c r="AH15" s="100">
        <v>1.5252</v>
      </c>
      <c r="AI15" s="100">
        <v>0.4951</v>
      </c>
      <c r="AJ15" s="73">
        <f>((AH15-AI15)-(AB15-AC15))/(AB15-AC15)*100</f>
        <v>-14.542890326862453</v>
      </c>
      <c r="AK15" s="73">
        <f>(AH15-AB15)/AB15*100</f>
        <v>-10.41409691629956</v>
      </c>
    </row>
    <row r="16" spans="1:37" ht="19.5" customHeight="1">
      <c r="A16" s="64"/>
      <c r="B16" s="71"/>
      <c r="C16" s="72"/>
      <c r="D16" s="72"/>
      <c r="E16" s="72"/>
      <c r="F16" s="75" t="s">
        <v>276</v>
      </c>
      <c r="G16" s="76">
        <f>AVERAGE(G13:G15)</f>
        <v>120.07779533420118</v>
      </c>
      <c r="H16" s="76">
        <f>AVERAGE(H13:H15)</f>
        <v>67.64252311964769</v>
      </c>
      <c r="I16" s="77"/>
      <c r="J16" s="77"/>
      <c r="K16" s="76">
        <f>AVERAGE(K13:K15)</f>
        <v>-14.856756162130031</v>
      </c>
      <c r="L16" s="76">
        <f>AVERAGE(L13:L15)</f>
        <v>-10.06169473284958</v>
      </c>
      <c r="M16" s="87"/>
      <c r="N16" s="87"/>
      <c r="O16" s="87"/>
      <c r="P16" s="87"/>
      <c r="Q16" s="87"/>
      <c r="R16" s="90">
        <f>AVERAGE(R13:R15)</f>
        <v>95.92563493684344</v>
      </c>
      <c r="S16" s="90">
        <f>AVERAGE(S13:S15)</f>
        <v>54.15947827581531</v>
      </c>
      <c r="T16" s="91"/>
      <c r="U16" s="91"/>
      <c r="V16" s="90">
        <f>AVERAGE(V13:V15)</f>
        <v>-16.08180837011939</v>
      </c>
      <c r="W16" s="90">
        <f>AVERAGE(W13:W15)</f>
        <v>-10.605497847931666</v>
      </c>
      <c r="X16" s="93"/>
      <c r="AA16" s="100"/>
      <c r="AB16" s="100"/>
      <c r="AC16" s="100"/>
      <c r="AD16" s="100"/>
      <c r="AE16" s="75" t="s">
        <v>276</v>
      </c>
      <c r="AF16" s="76">
        <f>AVERAGE(AF13:AF15)</f>
        <v>31.1954961845416</v>
      </c>
      <c r="AG16" s="76">
        <f>AVERAGE(AG13:AG15)</f>
        <v>16.93712056089701</v>
      </c>
      <c r="AH16" s="100"/>
      <c r="AI16" s="100"/>
      <c r="AJ16" s="76">
        <f>AVERAGE(AJ13:AJ15)</f>
        <v>-14.77249528230093</v>
      </c>
      <c r="AK16" s="76">
        <f>AVERAGE(AK13:AK15)</f>
        <v>-10.398149082030567</v>
      </c>
    </row>
    <row r="17" spans="1:37" ht="19.5" customHeight="1">
      <c r="A17" s="64"/>
      <c r="B17" s="71"/>
      <c r="C17" s="72"/>
      <c r="D17" s="72"/>
      <c r="E17" s="72"/>
      <c r="F17" s="75" t="s">
        <v>277</v>
      </c>
      <c r="G17" s="76">
        <f>STDEV(G13:G15)</f>
        <v>0.044908181043911026</v>
      </c>
      <c r="H17" s="76">
        <f>STDEV(H13:H15)</f>
        <v>0.1697928003791563</v>
      </c>
      <c r="I17" s="77"/>
      <c r="J17" s="77"/>
      <c r="K17" s="76">
        <f>STDEV(K13:K15)</f>
        <v>0.22070482073782544</v>
      </c>
      <c r="L17" s="76">
        <f>STDEV(L13:L15)</f>
        <v>0.0030245054689770063</v>
      </c>
      <c r="M17" s="87"/>
      <c r="N17" s="87"/>
      <c r="O17" s="87"/>
      <c r="P17" s="87"/>
      <c r="Q17" s="87"/>
      <c r="R17" s="90">
        <f>STDEV(R13:R15)</f>
        <v>0.3751634978911637</v>
      </c>
      <c r="S17" s="90">
        <f>STDEV(S13:S15)</f>
        <v>0.2621857916634306</v>
      </c>
      <c r="T17" s="91"/>
      <c r="U17" s="91"/>
      <c r="V17" s="90">
        <f>STDEV(V13:V15)</f>
        <v>0.1054878938119195</v>
      </c>
      <c r="W17" s="90">
        <f>STDEV(W13:W15)</f>
        <v>0.006640547085491278</v>
      </c>
      <c r="X17" s="93"/>
      <c r="AA17" s="100"/>
      <c r="AB17" s="100"/>
      <c r="AC17" s="100"/>
      <c r="AD17" s="100"/>
      <c r="AE17" s="75" t="s">
        <v>277</v>
      </c>
      <c r="AF17" s="76">
        <f>STDEV(AF13:AF15)</f>
        <v>0.9881115917541089</v>
      </c>
      <c r="AG17" s="76">
        <f>STDEV(AG13:AG15)</f>
        <v>0.09537525462956582</v>
      </c>
      <c r="AH17" s="100"/>
      <c r="AI17" s="100"/>
      <c r="AJ17" s="76">
        <f>STDEV(AJ13:AJ15)</f>
        <v>0.6394949767007743</v>
      </c>
      <c r="AK17" s="76">
        <f>STDEV(AK13:AK15)</f>
        <v>0.06848832295795003</v>
      </c>
    </row>
    <row r="18" spans="1:37" ht="19.5" customHeight="1">
      <c r="A18" s="64" t="s">
        <v>614</v>
      </c>
      <c r="B18" s="71" t="s">
        <v>12</v>
      </c>
      <c r="C18" s="72">
        <v>1.5873</v>
      </c>
      <c r="D18" s="72">
        <v>0.3633</v>
      </c>
      <c r="E18" s="72">
        <v>1.7561</v>
      </c>
      <c r="F18" s="72">
        <v>0.2989</v>
      </c>
      <c r="G18" s="73">
        <f>((E18-F18)-(C18-D18))/(C18-D18)*100</f>
        <v>19.052287581699353</v>
      </c>
      <c r="H18" s="73">
        <f>(E18-C18)/C18*100</f>
        <v>10.634410634410639</v>
      </c>
      <c r="I18" s="74">
        <v>1.4578</v>
      </c>
      <c r="J18" s="74">
        <v>0.3508</v>
      </c>
      <c r="K18" s="73">
        <f t="shared" si="0"/>
        <v>-9.558823529411764</v>
      </c>
      <c r="L18" s="73">
        <f>(I18-C18)/C18*100</f>
        <v>-8.158508158508155</v>
      </c>
      <c r="M18" s="87" t="s">
        <v>24</v>
      </c>
      <c r="N18" s="87">
        <v>1.6203</v>
      </c>
      <c r="O18" s="87">
        <v>0.3765</v>
      </c>
      <c r="P18" s="87">
        <v>1.9161</v>
      </c>
      <c r="Q18" s="87">
        <v>0.2829</v>
      </c>
      <c r="R18" s="88">
        <f>((P18-Q18)-(N18-O18))/(N18-O18)*100</f>
        <v>31.307284129281232</v>
      </c>
      <c r="S18" s="88">
        <f>(P18-N18)/N18*100</f>
        <v>18.255878541010915</v>
      </c>
      <c r="T18" s="89">
        <v>1.4656</v>
      </c>
      <c r="U18" s="89">
        <v>0.3612</v>
      </c>
      <c r="V18" s="88">
        <f>((T18-U18)-(N18-O18))/(N18-O18)*100</f>
        <v>-11.207589644637398</v>
      </c>
      <c r="W18" s="88">
        <f>(T18-N18)/N18*100</f>
        <v>-9.547614639264337</v>
      </c>
      <c r="X18" s="93" t="s">
        <v>614</v>
      </c>
      <c r="Z18" s="94" t="s">
        <v>617</v>
      </c>
      <c r="AA18" s="100" t="s">
        <v>102</v>
      </c>
      <c r="AB18" s="100">
        <v>1.707</v>
      </c>
      <c r="AC18" s="100">
        <v>0.5202</v>
      </c>
      <c r="AD18" s="100">
        <v>2.0553</v>
      </c>
      <c r="AE18" s="100">
        <v>0.4186</v>
      </c>
      <c r="AF18" s="73">
        <f>((AD18-AE18)-(AB18-AC18))/(AB18-AC18)*100</f>
        <v>37.9086619480957</v>
      </c>
      <c r="AG18" s="73">
        <f>(AD18-AB18)/AB18*100</f>
        <v>20.40421792618628</v>
      </c>
      <c r="AH18" s="100">
        <v>1.5378</v>
      </c>
      <c r="AI18" s="100">
        <v>0.5184</v>
      </c>
      <c r="AJ18" s="73">
        <f>((AH18-AI18)-(AB18-AC18))/(AB18-AC18)*100</f>
        <v>-14.1051567239636</v>
      </c>
      <c r="AK18" s="73">
        <f>(AH18-AB18)/AB18*100</f>
        <v>-9.91212653778559</v>
      </c>
    </row>
    <row r="19" spans="1:37" ht="19.5" customHeight="1">
      <c r="A19" s="64"/>
      <c r="B19" s="71" t="s">
        <v>13</v>
      </c>
      <c r="C19" s="72">
        <v>1.5327</v>
      </c>
      <c r="D19" s="72">
        <v>0.3482</v>
      </c>
      <c r="E19" s="72">
        <v>1.6959</v>
      </c>
      <c r="F19" s="72">
        <v>0.3126</v>
      </c>
      <c r="G19" s="73">
        <f>((E19-F19)-(C19-D19))/(C19-D19)*100</f>
        <v>16.783452933727318</v>
      </c>
      <c r="H19" s="73">
        <f>(E19-C19)/C19*100</f>
        <v>10.64787629673126</v>
      </c>
      <c r="I19" s="74">
        <v>1.4079</v>
      </c>
      <c r="J19" s="74">
        <v>0.3442</v>
      </c>
      <c r="K19" s="73">
        <f t="shared" si="0"/>
        <v>-10.198395947657241</v>
      </c>
      <c r="L19" s="73">
        <f>(I19-C19)/C19*100</f>
        <v>-8.142493638676847</v>
      </c>
      <c r="M19" s="87" t="s">
        <v>25</v>
      </c>
      <c r="N19" s="87">
        <v>1.5543</v>
      </c>
      <c r="O19" s="87">
        <v>0.349</v>
      </c>
      <c r="P19" s="87">
        <v>1.8368</v>
      </c>
      <c r="Q19" s="87">
        <v>0.2694</v>
      </c>
      <c r="R19" s="88">
        <f>((P19-Q19)-(N19-O19))/(N19-O19)*100</f>
        <v>30.0423131170663</v>
      </c>
      <c r="S19" s="88">
        <f>(P19-N19)/N19*100</f>
        <v>18.17538441742263</v>
      </c>
      <c r="T19" s="89">
        <v>1.4051</v>
      </c>
      <c r="U19" s="89">
        <v>0.3512</v>
      </c>
      <c r="V19" s="88">
        <f>((T19-U19)-(N19-O19))/(N19-O19)*100</f>
        <v>-12.561188085953704</v>
      </c>
      <c r="W19" s="88">
        <f>(T19-N19)/N19*100</f>
        <v>-9.59917647815737</v>
      </c>
      <c r="X19" s="93"/>
      <c r="AA19" s="100" t="s">
        <v>103</v>
      </c>
      <c r="AB19" s="100">
        <v>1.7729</v>
      </c>
      <c r="AC19" s="100">
        <v>0.5406</v>
      </c>
      <c r="AD19" s="100">
        <v>2.1335</v>
      </c>
      <c r="AE19" s="100">
        <v>0.4377</v>
      </c>
      <c r="AF19" s="73">
        <f>((AD19-AE19)-(AB19-AC19))/(AB19-AC19)*100</f>
        <v>37.612594335794874</v>
      </c>
      <c r="AG19" s="73">
        <f>(AD19-AB19)/AB19*100</f>
        <v>20.339556658582</v>
      </c>
      <c r="AH19" s="100">
        <v>1.601</v>
      </c>
      <c r="AI19" s="100">
        <v>0.5412</v>
      </c>
      <c r="AJ19" s="73">
        <f>((AH19-AI19)-(AB19-AC19))/(AB19-AC19)*100</f>
        <v>-13.99821472044144</v>
      </c>
      <c r="AK19" s="73">
        <f>(AH19-AB19)/AB19*100</f>
        <v>-9.69597834057194</v>
      </c>
    </row>
    <row r="20" spans="1:37" ht="19.5" customHeight="1">
      <c r="A20" s="64"/>
      <c r="B20" s="71" t="s">
        <v>14</v>
      </c>
      <c r="C20" s="72">
        <v>1.5467</v>
      </c>
      <c r="D20" s="72">
        <v>0.3598</v>
      </c>
      <c r="E20" s="72">
        <v>1.7109</v>
      </c>
      <c r="F20" s="72">
        <v>0.2965</v>
      </c>
      <c r="G20" s="73">
        <f>((E20-F20)-(C20-D20))/(C20-D20)*100</f>
        <v>19.16757940854327</v>
      </c>
      <c r="H20" s="73">
        <f>(E20-C20)/C20*100</f>
        <v>10.616150513997551</v>
      </c>
      <c r="I20" s="74">
        <v>1.4187</v>
      </c>
      <c r="J20" s="74">
        <v>0.3414</v>
      </c>
      <c r="K20" s="73">
        <f t="shared" si="0"/>
        <v>-9.234139354621275</v>
      </c>
      <c r="L20" s="73">
        <f>(I20-C20)/C20*100</f>
        <v>-8.27568371371306</v>
      </c>
      <c r="M20" s="87" t="s">
        <v>26</v>
      </c>
      <c r="N20" s="87">
        <v>1.4633</v>
      </c>
      <c r="O20" s="87">
        <v>0.3352</v>
      </c>
      <c r="P20" s="87">
        <v>1.7289</v>
      </c>
      <c r="Q20" s="87">
        <v>0.2521</v>
      </c>
      <c r="R20" s="88">
        <f>((P20-Q20)-(N20-O20))/(N20-O20)*100</f>
        <v>30.910380285435686</v>
      </c>
      <c r="S20" s="88">
        <f>(P20-N20)/N20*100</f>
        <v>18.15075514248616</v>
      </c>
      <c r="T20" s="89">
        <v>1.3238</v>
      </c>
      <c r="U20" s="89">
        <v>0.3355</v>
      </c>
      <c r="V20" s="88">
        <f>((T20-U20)-(N20-O20))/(N20-O20)*100</f>
        <v>-12.39251839375942</v>
      </c>
      <c r="W20" s="88">
        <f>(T20-N20)/N20*100</f>
        <v>-9.533246770997058</v>
      </c>
      <c r="X20" s="93"/>
      <c r="AA20" s="100" t="s">
        <v>104</v>
      </c>
      <c r="AB20" s="100">
        <v>1.7155</v>
      </c>
      <c r="AC20" s="100">
        <v>0.5231</v>
      </c>
      <c r="AD20" s="100">
        <v>2.0656</v>
      </c>
      <c r="AE20" s="100">
        <v>0.4225</v>
      </c>
      <c r="AF20" s="73">
        <f>((AD20-AE20)-(AB20-AC20))/(AB20-AC20)*100</f>
        <v>37.79771888627976</v>
      </c>
      <c r="AG20" s="73">
        <f>(AD20-AB20)/AB20*100</f>
        <v>20.408044301952774</v>
      </c>
      <c r="AH20" s="100">
        <v>1.5421</v>
      </c>
      <c r="AI20" s="100">
        <v>0.5326</v>
      </c>
      <c r="AJ20" s="73">
        <f>((AH20-AI20)-(AB20-AC20))/(AB20-AC20)*100</f>
        <v>-15.338812479033884</v>
      </c>
      <c r="AK20" s="73">
        <f>(AH20-AB20)/AB20*100</f>
        <v>-10.107840279801806</v>
      </c>
    </row>
    <row r="21" spans="1:37" ht="19.5" customHeight="1">
      <c r="A21" s="64"/>
      <c r="B21" s="71"/>
      <c r="C21" s="72"/>
      <c r="D21" s="72"/>
      <c r="E21" s="72"/>
      <c r="F21" s="75" t="s">
        <v>276</v>
      </c>
      <c r="G21" s="76">
        <f>AVERAGE(G18:G20)</f>
        <v>18.334439974656647</v>
      </c>
      <c r="H21" s="76">
        <f>AVERAGE(H18:H20)</f>
        <v>10.63281248171315</v>
      </c>
      <c r="I21" s="77"/>
      <c r="J21" s="77"/>
      <c r="K21" s="76">
        <f>AVERAGE(K18:K20)</f>
        <v>-9.663786277230095</v>
      </c>
      <c r="L21" s="76">
        <f>AVERAGE(L18:L20)</f>
        <v>-8.192228503632686</v>
      </c>
      <c r="M21" s="87"/>
      <c r="N21" s="87"/>
      <c r="O21" s="87"/>
      <c r="P21" s="87"/>
      <c r="Q21" s="87"/>
      <c r="R21" s="90">
        <f>AVERAGE(R18:R20)</f>
        <v>30.75332584392774</v>
      </c>
      <c r="S21" s="90">
        <f>AVERAGE(S18:S20)</f>
        <v>18.194006033639905</v>
      </c>
      <c r="T21" s="91"/>
      <c r="U21" s="91"/>
      <c r="V21" s="90">
        <f>AVERAGE(V18:V20)</f>
        <v>-12.05376537478351</v>
      </c>
      <c r="W21" s="90">
        <f>AVERAGE(W18:W20)</f>
        <v>-9.560012629472922</v>
      </c>
      <c r="X21" s="93"/>
      <c r="AA21" s="100"/>
      <c r="AB21" s="100"/>
      <c r="AC21" s="100"/>
      <c r="AD21" s="100"/>
      <c r="AE21" s="75" t="s">
        <v>276</v>
      </c>
      <c r="AF21" s="76">
        <f>AVERAGE(AF18:AF20)</f>
        <v>37.77299172339011</v>
      </c>
      <c r="AG21" s="76">
        <f>AVERAGE(AG18:AG20)</f>
        <v>20.38393962890702</v>
      </c>
      <c r="AH21" s="100"/>
      <c r="AI21" s="100"/>
      <c r="AJ21" s="76">
        <f>AVERAGE(AJ18:AJ20)</f>
        <v>-14.480727974479642</v>
      </c>
      <c r="AK21" s="76">
        <f>AVERAGE(AK18:AK20)</f>
        <v>-9.905315052719779</v>
      </c>
    </row>
    <row r="22" spans="1:37" ht="19.5" customHeight="1">
      <c r="A22" s="64"/>
      <c r="B22" s="71"/>
      <c r="C22" s="72"/>
      <c r="D22" s="72"/>
      <c r="E22" s="72"/>
      <c r="F22" s="75" t="s">
        <v>277</v>
      </c>
      <c r="G22" s="76">
        <f>STDEV(G18:G20)</f>
        <v>1.3444306051939776</v>
      </c>
      <c r="H22" s="76">
        <f>STDEV(H18:H20)</f>
        <v>0.015923155828854733</v>
      </c>
      <c r="I22" s="77"/>
      <c r="J22" s="77"/>
      <c r="K22" s="76">
        <f>STDEV(K18:K20)</f>
        <v>0.49062264330690913</v>
      </c>
      <c r="L22" s="76">
        <f>STDEV(L18:L20)</f>
        <v>0.07271654061165271</v>
      </c>
      <c r="M22" s="87"/>
      <c r="N22" s="87"/>
      <c r="O22" s="87"/>
      <c r="P22" s="87"/>
      <c r="Q22" s="87"/>
      <c r="R22" s="90">
        <f>STDEV(R18:R20)</f>
        <v>0.6469447338328069</v>
      </c>
      <c r="S22" s="90">
        <f>STDEV(S18:S20)</f>
        <v>0.05498004794701487</v>
      </c>
      <c r="T22" s="91"/>
      <c r="U22" s="91"/>
      <c r="V22" s="90">
        <f>STDEV(V18:V20)</f>
        <v>0.7376465217042321</v>
      </c>
      <c r="W22" s="90">
        <f>STDEV(W18:W20)</f>
        <v>0.03466935523585958</v>
      </c>
      <c r="X22" s="93"/>
      <c r="AA22" s="100"/>
      <c r="AB22" s="100"/>
      <c r="AC22" s="100"/>
      <c r="AD22" s="100"/>
      <c r="AE22" s="75" t="s">
        <v>277</v>
      </c>
      <c r="AF22" s="76">
        <f>STDEV(AF18:AF20)</f>
        <v>0.14957467099013194</v>
      </c>
      <c r="AG22" s="76">
        <f>STDEV(AG18:AG20)</f>
        <v>0.038484364734657266</v>
      </c>
      <c r="AH22" s="100"/>
      <c r="AI22" s="100"/>
      <c r="AJ22" s="76">
        <f>STDEV(AJ18:AJ20)</f>
        <v>0.7450442340870399</v>
      </c>
      <c r="AK22" s="76">
        <f>STDEV(AK18:AK20)</f>
        <v>0.2060154399386851</v>
      </c>
    </row>
    <row r="23" spans="1:37" ht="19.5" customHeight="1">
      <c r="A23" s="64" t="s">
        <v>615</v>
      </c>
      <c r="B23" s="71" t="s">
        <v>66</v>
      </c>
      <c r="C23" s="72">
        <v>1.8023</v>
      </c>
      <c r="D23" s="72">
        <v>0.4144</v>
      </c>
      <c r="E23" s="72">
        <v>2.0837</v>
      </c>
      <c r="F23" s="72">
        <v>0.3201</v>
      </c>
      <c r="G23" s="73">
        <f>((E23-F23)-(C23-D23))/(C23-D23)*100</f>
        <v>27.069673607608593</v>
      </c>
      <c r="H23" s="73">
        <f>(E23-C23)/C23*100</f>
        <v>15.613382899628245</v>
      </c>
      <c r="I23" s="74">
        <v>1.6213</v>
      </c>
      <c r="J23" s="74">
        <v>0.4079</v>
      </c>
      <c r="K23" s="73">
        <f t="shared" si="0"/>
        <v>-12.572951941782556</v>
      </c>
      <c r="L23" s="73">
        <f>(I23-C23)/C23*100</f>
        <v>-10.042723187038787</v>
      </c>
      <c r="M23" s="87" t="s">
        <v>27</v>
      </c>
      <c r="N23" s="87">
        <v>1.9468</v>
      </c>
      <c r="O23" s="87">
        <v>0.4504</v>
      </c>
      <c r="P23" s="87">
        <v>2.4104</v>
      </c>
      <c r="Q23" s="87">
        <v>0.2997</v>
      </c>
      <c r="R23" s="88">
        <f>((P23-Q23)-(N23-O23))/(N23-O23)*100</f>
        <v>41.05185779203422</v>
      </c>
      <c r="S23" s="88">
        <f>(P23-N23)/N23*100</f>
        <v>23.813437435792068</v>
      </c>
      <c r="T23" s="89">
        <v>1.7094</v>
      </c>
      <c r="U23" s="89">
        <v>0.447</v>
      </c>
      <c r="V23" s="88">
        <f>((T23-U23)-(N23-O23))/(N23-O23)*100</f>
        <v>-15.637530072173215</v>
      </c>
      <c r="W23" s="88">
        <f>(T23-N23)/N23*100</f>
        <v>-12.194370248613112</v>
      </c>
      <c r="X23" s="93" t="s">
        <v>615</v>
      </c>
      <c r="Z23" s="94" t="s">
        <v>394</v>
      </c>
      <c r="AA23" s="100" t="s">
        <v>54</v>
      </c>
      <c r="AB23" s="100">
        <v>1.6486</v>
      </c>
      <c r="AC23" s="100">
        <v>0.6359</v>
      </c>
      <c r="AD23" s="100">
        <v>1.8231</v>
      </c>
      <c r="AE23" s="100">
        <v>0.5939</v>
      </c>
      <c r="AF23" s="73">
        <f>((AD23-AE23)-(AB23-AC23))/(AB23-AC23)*100</f>
        <v>21.37849313715808</v>
      </c>
      <c r="AG23" s="73">
        <f>(AD23-AB23)/AB23*100</f>
        <v>10.58473856605604</v>
      </c>
      <c r="AH23" s="100">
        <v>1.6377</v>
      </c>
      <c r="AI23" s="100">
        <v>0.6373</v>
      </c>
      <c r="AJ23" s="73">
        <f>((AH23-AI23)-(AB23-AC23))/(AB23-AC23)*100</f>
        <v>-1.2145748987854448</v>
      </c>
      <c r="AK23" s="73">
        <f>(AH23-AB23)/AB23*100</f>
        <v>-0.6611670508310161</v>
      </c>
    </row>
    <row r="24" spans="1:37" ht="19.5" customHeight="1">
      <c r="A24" s="64"/>
      <c r="B24" s="71" t="s">
        <v>67</v>
      </c>
      <c r="C24" s="72">
        <v>1.7419</v>
      </c>
      <c r="D24" s="72">
        <v>0.388</v>
      </c>
      <c r="E24" s="72">
        <v>2.0109</v>
      </c>
      <c r="F24" s="72">
        <v>0.3168</v>
      </c>
      <c r="G24" s="73">
        <f>((E24-F24)-(C24-D24))/(C24-D24)*100</f>
        <v>25.12740970529582</v>
      </c>
      <c r="H24" s="73">
        <f>(E24-C24)/C24*100</f>
        <v>15.44290717033124</v>
      </c>
      <c r="I24" s="74">
        <v>1.5674</v>
      </c>
      <c r="J24" s="74">
        <v>0.3898</v>
      </c>
      <c r="K24" s="73">
        <f t="shared" si="0"/>
        <v>-13.021641184725603</v>
      </c>
      <c r="L24" s="73">
        <f>(I24-C24)/C24*100</f>
        <v>-10.017796658820833</v>
      </c>
      <c r="M24" s="87" t="s">
        <v>28</v>
      </c>
      <c r="N24" s="87">
        <v>1.6671</v>
      </c>
      <c r="O24" s="87">
        <v>0.3779</v>
      </c>
      <c r="P24" s="87">
        <v>2.0668</v>
      </c>
      <c r="Q24" s="87">
        <v>0.2516</v>
      </c>
      <c r="R24" s="88">
        <f>((P24-Q24)-(N24-O24))/(N24-O24)*100</f>
        <v>40.80049643189575</v>
      </c>
      <c r="S24" s="88">
        <f>(P24-N24)/N24*100</f>
        <v>23.975766300761812</v>
      </c>
      <c r="T24" s="89">
        <v>1.4596</v>
      </c>
      <c r="U24" s="89">
        <v>0.3713</v>
      </c>
      <c r="V24" s="88">
        <f>((T24-U24)-(N24-O24))/(N24-O24)*100</f>
        <v>-15.583307477505434</v>
      </c>
      <c r="W24" s="88">
        <f>(T24-N24)/N24*100</f>
        <v>-12.446763841401237</v>
      </c>
      <c r="X24" s="93"/>
      <c r="AA24" s="100" t="s">
        <v>55</v>
      </c>
      <c r="AB24" s="100">
        <v>1.5921</v>
      </c>
      <c r="AC24" s="100">
        <v>0.6175</v>
      </c>
      <c r="AD24" s="100">
        <v>1.7619</v>
      </c>
      <c r="AE24" s="100">
        <v>0.5738</v>
      </c>
      <c r="AF24" s="73">
        <f>((AD24-AE24)-(AB24-AC24))/(AB24-AC24)*100</f>
        <v>21.906423147958126</v>
      </c>
      <c r="AG24" s="73">
        <f>(AD24-AB24)/AB24*100</f>
        <v>10.665159223666851</v>
      </c>
      <c r="AH24" s="100">
        <v>1.5835</v>
      </c>
      <c r="AI24" s="100">
        <v>0.6224</v>
      </c>
      <c r="AJ24" s="73">
        <f>((AH24-AI24)-(AB24-AC24))/(AB24-AC24)*100</f>
        <v>-1.3851836650933786</v>
      </c>
      <c r="AK24" s="73">
        <f>(AH24-AB24)/AB24*100</f>
        <v>-0.5401670749324894</v>
      </c>
    </row>
    <row r="25" spans="1:37" ht="19.5" customHeight="1">
      <c r="A25" s="64"/>
      <c r="B25" s="71" t="s">
        <v>68</v>
      </c>
      <c r="C25" s="72">
        <v>1.6176</v>
      </c>
      <c r="D25" s="72">
        <v>0.3647</v>
      </c>
      <c r="E25" s="72">
        <v>1.8687</v>
      </c>
      <c r="F25" s="72">
        <v>0.3102</v>
      </c>
      <c r="G25" s="73">
        <f>((E25-F25)-(C25-D25))/(C25-D25)*100</f>
        <v>24.39141192433555</v>
      </c>
      <c r="H25" s="73">
        <f>(E25-C25)/C25*100</f>
        <v>15.522997032640957</v>
      </c>
      <c r="I25" s="74">
        <v>1.4538</v>
      </c>
      <c r="J25" s="74">
        <v>0.3686</v>
      </c>
      <c r="K25" s="73">
        <f t="shared" si="0"/>
        <v>-13.384946923138315</v>
      </c>
      <c r="L25" s="73">
        <f>(I25-C25)/C25*100</f>
        <v>-10.126112759643915</v>
      </c>
      <c r="M25" s="87" t="s">
        <v>29</v>
      </c>
      <c r="N25" s="87">
        <v>1.7133</v>
      </c>
      <c r="O25" s="87">
        <v>0.3983</v>
      </c>
      <c r="P25" s="87">
        <v>2.1248</v>
      </c>
      <c r="Q25" s="87">
        <v>0.2605</v>
      </c>
      <c r="R25" s="88">
        <f>((P25-Q25)-(N25-O25))/(N25-O25)*100</f>
        <v>41.77186311787074</v>
      </c>
      <c r="S25" s="88">
        <f>(P25-N25)/N25*100</f>
        <v>24.017977003443644</v>
      </c>
      <c r="T25" s="89">
        <v>1.502</v>
      </c>
      <c r="U25" s="89">
        <v>0.3863</v>
      </c>
      <c r="V25" s="88">
        <f>((T25-U25)-(N25-O25))/(N25-O25)*100</f>
        <v>-15.155893536121676</v>
      </c>
      <c r="W25" s="88">
        <f>(T25-N25)/N25*100</f>
        <v>-12.332924765073253</v>
      </c>
      <c r="X25" s="93"/>
      <c r="AA25" s="100" t="s">
        <v>56</v>
      </c>
      <c r="AB25" s="100">
        <v>1.5876</v>
      </c>
      <c r="AC25" s="100">
        <v>0.6172</v>
      </c>
      <c r="AD25" s="100">
        <v>1.7564</v>
      </c>
      <c r="AE25" s="100">
        <v>0.5688</v>
      </c>
      <c r="AF25" s="73">
        <f>((AD25-AE25)-(AB25-AC25))/(AB25-AC25)*100</f>
        <v>22.382522671063487</v>
      </c>
      <c r="AG25" s="73">
        <f>(AD25-AB25)/AB25*100</f>
        <v>10.632401108591589</v>
      </c>
      <c r="AH25" s="100">
        <v>1.5774</v>
      </c>
      <c r="AI25" s="100">
        <v>0.6153</v>
      </c>
      <c r="AJ25" s="73">
        <f>((AH25-AI25)-(AB25-AC25))/(AB25-AC25)*100</f>
        <v>-0.8553173948887031</v>
      </c>
      <c r="AK25" s="73">
        <f>(AH25-AB25)/AB25*100</f>
        <v>-0.6424792139077845</v>
      </c>
    </row>
    <row r="26" spans="1:37" ht="19.5" customHeight="1">
      <c r="A26" s="64"/>
      <c r="B26" s="71"/>
      <c r="C26" s="72"/>
      <c r="D26" s="72"/>
      <c r="E26" s="72"/>
      <c r="F26" s="75" t="s">
        <v>276</v>
      </c>
      <c r="G26" s="76">
        <f>AVERAGE(G23:G25)</f>
        <v>25.529498412413318</v>
      </c>
      <c r="H26" s="76">
        <f>AVERAGE(H23:H25)</f>
        <v>15.526429034200149</v>
      </c>
      <c r="I26" s="77"/>
      <c r="J26" s="77"/>
      <c r="K26" s="76">
        <f>AVERAGE(K23:K25)</f>
        <v>-12.993180016548825</v>
      </c>
      <c r="L26" s="76">
        <f>AVERAGE(L23:L25)</f>
        <v>-10.062210868501177</v>
      </c>
      <c r="M26" s="87"/>
      <c r="N26" s="87"/>
      <c r="O26" s="87"/>
      <c r="P26" s="87"/>
      <c r="Q26" s="87"/>
      <c r="R26" s="90">
        <f>AVERAGE(R23:R25)</f>
        <v>41.20807244726691</v>
      </c>
      <c r="S26" s="90">
        <f>AVERAGE(S23:S25)</f>
        <v>23.935726913332505</v>
      </c>
      <c r="T26" s="91"/>
      <c r="U26" s="91"/>
      <c r="V26" s="90">
        <f>AVERAGE(V23:V25)</f>
        <v>-15.458910361933441</v>
      </c>
      <c r="W26" s="90">
        <f>AVERAGE(W23:W25)</f>
        <v>-12.3246862850292</v>
      </c>
      <c r="X26" s="93"/>
      <c r="AA26" s="100"/>
      <c r="AB26" s="100"/>
      <c r="AC26" s="100"/>
      <c r="AD26" s="100"/>
      <c r="AE26" s="75" t="s">
        <v>276</v>
      </c>
      <c r="AF26" s="76">
        <f>AVERAGE(AF23:AF25)</f>
        <v>21.889146318726564</v>
      </c>
      <c r="AG26" s="76">
        <f>AVERAGE(AG23:AG25)</f>
        <v>10.627432966104827</v>
      </c>
      <c r="AH26" s="100"/>
      <c r="AI26" s="100"/>
      <c r="AJ26" s="76">
        <f>AVERAGE(AJ23:AJ25)</f>
        <v>-1.1516919862558421</v>
      </c>
      <c r="AK26" s="76">
        <f>AVERAGE(AK23:AK25)</f>
        <v>-0.6146044465570967</v>
      </c>
    </row>
    <row r="27" spans="1:37" ht="19.5" customHeight="1">
      <c r="A27" s="64"/>
      <c r="B27" s="71"/>
      <c r="C27" s="72"/>
      <c r="D27" s="72"/>
      <c r="E27" s="72"/>
      <c r="F27" s="75" t="s">
        <v>277</v>
      </c>
      <c r="G27" s="76">
        <f>STDEV(G23:G25)</f>
        <v>1.3836646657756042</v>
      </c>
      <c r="H27" s="76">
        <f>STDEV(H23:H25)</f>
        <v>0.08528966845909958</v>
      </c>
      <c r="I27" s="77"/>
      <c r="J27" s="77"/>
      <c r="K27" s="76">
        <f>STDEV(K23:K25)</f>
        <v>0.4067449950611214</v>
      </c>
      <c r="L27" s="76">
        <f>STDEV(L23:L25)</f>
        <v>0.05672672845285308</v>
      </c>
      <c r="M27" s="87"/>
      <c r="N27" s="87"/>
      <c r="O27" s="87"/>
      <c r="P27" s="87"/>
      <c r="Q27" s="87"/>
      <c r="R27" s="90">
        <f>STDEV(R23:R25)</f>
        <v>0.5041731582873796</v>
      </c>
      <c r="S27" s="90">
        <f>STDEV(S23:S25)</f>
        <v>0.10798830072308227</v>
      </c>
      <c r="T27" s="91"/>
      <c r="U27" s="91"/>
      <c r="V27" s="90">
        <f>STDEV(V23:V25)</f>
        <v>0.2638170198962861</v>
      </c>
      <c r="W27" s="90">
        <f>STDEV(W23:W25)</f>
        <v>0.12639832212197344</v>
      </c>
      <c r="X27" s="93"/>
      <c r="AA27" s="100"/>
      <c r="AB27" s="100"/>
      <c r="AC27" s="100"/>
      <c r="AD27" s="100"/>
      <c r="AE27" s="75" t="s">
        <v>277</v>
      </c>
      <c r="AF27" s="76">
        <f>STDEV(AF23:AF25)</f>
        <v>0.5022376856228484</v>
      </c>
      <c r="AG27" s="76">
        <f>STDEV(AG23:AG25)</f>
        <v>0.040439861182569</v>
      </c>
      <c r="AH27" s="100"/>
      <c r="AI27" s="100"/>
      <c r="AJ27" s="76">
        <f>STDEV(AJ23:AJ25)</f>
        <v>0.2704722935742374</v>
      </c>
      <c r="AK27" s="76">
        <f>STDEV(AK23:AK25)</f>
        <v>0.06513831846925583</v>
      </c>
    </row>
    <row r="28" spans="1:37" ht="19.5" customHeight="1">
      <c r="A28" s="64" t="s">
        <v>616</v>
      </c>
      <c r="B28" s="71" t="s">
        <v>69</v>
      </c>
      <c r="C28" s="72">
        <v>1.7441</v>
      </c>
      <c r="D28" s="72">
        <v>0.5077</v>
      </c>
      <c r="E28" s="72">
        <v>1.9113</v>
      </c>
      <c r="F28" s="72">
        <v>0.4401</v>
      </c>
      <c r="G28" s="73">
        <f>((E28-F28)-(C28-D28))/(C28-D28)*100</f>
        <v>18.990617923002276</v>
      </c>
      <c r="H28" s="73">
        <f>(E28-C28)/C28*100</f>
        <v>9.586606272576114</v>
      </c>
      <c r="I28" s="74">
        <v>1.5608</v>
      </c>
      <c r="J28" s="74">
        <v>0.4988</v>
      </c>
      <c r="K28" s="73">
        <f t="shared" si="0"/>
        <v>-14.105467486250415</v>
      </c>
      <c r="L28" s="73">
        <f>(I28-C28)/C28*100</f>
        <v>-10.509718479444988</v>
      </c>
      <c r="M28" s="87" t="s">
        <v>30</v>
      </c>
      <c r="N28" s="87">
        <v>1.7294</v>
      </c>
      <c r="O28" s="87">
        <v>0.5146</v>
      </c>
      <c r="P28" s="87">
        <v>2.0112</v>
      </c>
      <c r="Q28" s="87">
        <v>0.3964</v>
      </c>
      <c r="R28" s="88">
        <f>((P28-Q28)-(N28-O28))/(N28-O28)*100</f>
        <v>32.92723081988805</v>
      </c>
      <c r="S28" s="88">
        <f>(P28-N28)/N28*100</f>
        <v>16.294668671215454</v>
      </c>
      <c r="T28" s="89">
        <v>1.528</v>
      </c>
      <c r="U28" s="89">
        <v>0.496</v>
      </c>
      <c r="V28" s="88">
        <f>((T28-U28)-(N28-O28))/(N28-O28)*100</f>
        <v>-15.047744484688844</v>
      </c>
      <c r="W28" s="88">
        <f>(T28-N28)/N28*100</f>
        <v>-11.645657453452065</v>
      </c>
      <c r="X28" s="93" t="s">
        <v>616</v>
      </c>
      <c r="Z28" s="94" t="s">
        <v>395</v>
      </c>
      <c r="AA28" s="100" t="s">
        <v>57</v>
      </c>
      <c r="AB28" s="100">
        <v>1.428</v>
      </c>
      <c r="AC28" s="100">
        <v>0.4047</v>
      </c>
      <c r="AD28" s="100">
        <v>2.6171</v>
      </c>
      <c r="AE28" s="100">
        <v>0.0964</v>
      </c>
      <c r="AF28" s="73">
        <f>((AD28-AE28)-(AB28-AC28))/(AB28-AC28)*100</f>
        <v>146.3304993648002</v>
      </c>
      <c r="AG28" s="73">
        <f>(AD28-AB28)/AB28*100</f>
        <v>83.27030812324932</v>
      </c>
      <c r="AH28" s="100">
        <v>1.3943</v>
      </c>
      <c r="AI28" s="100">
        <v>0.4112</v>
      </c>
      <c r="AJ28" s="73">
        <f>((AH28-AI28)-(AB28-AC28))/(AB28-AC28)*100</f>
        <v>-3.9284667253004786</v>
      </c>
      <c r="AK28" s="73">
        <f>(AH28-AB28)/AB28*100</f>
        <v>-2.3599439775910254</v>
      </c>
    </row>
    <row r="29" spans="1:37" ht="19.5" customHeight="1">
      <c r="A29" s="64"/>
      <c r="B29" s="71" t="s">
        <v>70</v>
      </c>
      <c r="C29" s="72">
        <v>1.6837</v>
      </c>
      <c r="D29" s="72">
        <v>0.489</v>
      </c>
      <c r="E29" s="72">
        <v>1.8437</v>
      </c>
      <c r="F29" s="72">
        <v>0.4161</v>
      </c>
      <c r="G29" s="73">
        <f>((E29-F29)-(C29-D29))/(C29-D29)*100</f>
        <v>19.49443374905833</v>
      </c>
      <c r="H29" s="73">
        <f>(E29-C29)/C29*100</f>
        <v>9.502880560669949</v>
      </c>
      <c r="I29" s="74">
        <v>1.5071</v>
      </c>
      <c r="J29" s="74">
        <v>0.4839</v>
      </c>
      <c r="K29" s="73">
        <f t="shared" si="0"/>
        <v>-14.355068217962666</v>
      </c>
      <c r="L29" s="73">
        <f>(I29-C29)/C29*100</f>
        <v>-10.488804418839454</v>
      </c>
      <c r="M29" s="87" t="s">
        <v>31</v>
      </c>
      <c r="N29" s="87">
        <v>1.5716</v>
      </c>
      <c r="O29" s="87">
        <v>0.4697</v>
      </c>
      <c r="P29" s="87">
        <v>1.832</v>
      </c>
      <c r="Q29" s="87">
        <v>0.3751</v>
      </c>
      <c r="R29" s="88">
        <f>((P29-Q29)-(N29-O29))/(N29-O29)*100</f>
        <v>32.21707958979943</v>
      </c>
      <c r="S29" s="88">
        <f>(P29-N29)/N29*100</f>
        <v>16.5691015525579</v>
      </c>
      <c r="T29" s="89">
        <v>1.3908</v>
      </c>
      <c r="U29" s="89">
        <v>0.4489</v>
      </c>
      <c r="V29" s="88">
        <f>((T29-U29)-(N29-O29))/(N29-O29)*100</f>
        <v>-14.520373899627929</v>
      </c>
      <c r="W29" s="88">
        <f>(T29-N29)/N29*100</f>
        <v>-11.504199541868164</v>
      </c>
      <c r="X29" s="93"/>
      <c r="AA29" s="100" t="s">
        <v>58</v>
      </c>
      <c r="AB29" s="100">
        <v>1.2989</v>
      </c>
      <c r="AC29" s="100">
        <v>0.3654</v>
      </c>
      <c r="AD29" s="100">
        <v>2.3673</v>
      </c>
      <c r="AE29" s="100">
        <v>0.0935</v>
      </c>
      <c r="AF29" s="73">
        <f>((AD29-AE29)-(AB29-AC29))/(AB29-AC29)*100</f>
        <v>143.57793251205143</v>
      </c>
      <c r="AG29" s="73">
        <f>(AD29-AB29)/AB29*100</f>
        <v>82.25421510508895</v>
      </c>
      <c r="AH29" s="100">
        <v>1.2676</v>
      </c>
      <c r="AI29" s="100">
        <v>0.3723</v>
      </c>
      <c r="AJ29" s="73">
        <f>((AH29-AI29)-(AB29-AC29))/(AB29-AC29)*100</f>
        <v>-4.09212640599893</v>
      </c>
      <c r="AK29" s="73">
        <f>(AH29-AB29)/AB29*100</f>
        <v>-2.4097313111093914</v>
      </c>
    </row>
    <row r="30" spans="1:37" ht="19.5" customHeight="1">
      <c r="A30" s="64"/>
      <c r="B30" s="71" t="s">
        <v>71</v>
      </c>
      <c r="C30" s="72">
        <v>1.7117</v>
      </c>
      <c r="D30" s="72">
        <v>0.4982</v>
      </c>
      <c r="E30" s="72">
        <v>1.875</v>
      </c>
      <c r="F30" s="72">
        <v>0.4239</v>
      </c>
      <c r="G30" s="73">
        <f>((E30-F30)-(C30-D30))/(C30-D30)*100</f>
        <v>19.579728059332513</v>
      </c>
      <c r="H30" s="73">
        <f>(E30-C30)/C30*100</f>
        <v>9.540223169948005</v>
      </c>
      <c r="I30" s="74">
        <v>1.5329</v>
      </c>
      <c r="J30" s="74">
        <v>0.4839</v>
      </c>
      <c r="K30" s="73">
        <f t="shared" si="0"/>
        <v>-13.555830243098482</v>
      </c>
      <c r="L30" s="73">
        <f>(I30-C30)/C30*100</f>
        <v>-10.445755681486247</v>
      </c>
      <c r="M30" s="87" t="s">
        <v>32</v>
      </c>
      <c r="N30" s="87">
        <v>1.6362</v>
      </c>
      <c r="O30" s="87">
        <v>0.4861</v>
      </c>
      <c r="P30" s="87">
        <v>1.9072</v>
      </c>
      <c r="Q30" s="87">
        <v>0.391</v>
      </c>
      <c r="R30" s="88">
        <f>((P30-Q30)-(N30-O30))/(N30-O30)*100</f>
        <v>31.832014607425425</v>
      </c>
      <c r="S30" s="88">
        <f>(P30-N30)/N30*100</f>
        <v>16.562767387849888</v>
      </c>
      <c r="T30" s="89">
        <v>1.4502</v>
      </c>
      <c r="U30" s="89">
        <v>0.4755</v>
      </c>
      <c r="V30" s="88">
        <f>((T30-U30)-(N30-O30))/(N30-O30)*100</f>
        <v>-15.250847752369376</v>
      </c>
      <c r="W30" s="88">
        <f>(T30-N30)/N30*100</f>
        <v>-11.367803447011378</v>
      </c>
      <c r="X30" s="93"/>
      <c r="AA30" s="100" t="s">
        <v>59</v>
      </c>
      <c r="AB30" s="100">
        <v>1.2076</v>
      </c>
      <c r="AC30" s="100">
        <v>0.3435</v>
      </c>
      <c r="AD30" s="100">
        <v>2.199</v>
      </c>
      <c r="AE30" s="100">
        <v>0.0874</v>
      </c>
      <c r="AF30" s="73">
        <f>((AD30-AE30)-(AB30-AC30))/(AB30-AC30)*100</f>
        <v>144.3698645990047</v>
      </c>
      <c r="AG30" s="73">
        <f>(AD30-AB30)/AB30*100</f>
        <v>82.09672076846637</v>
      </c>
      <c r="AH30" s="100">
        <v>1.1802</v>
      </c>
      <c r="AI30" s="100">
        <v>0.3503</v>
      </c>
      <c r="AJ30" s="73">
        <f>((AH30-AI30)-(AB30-AC30))/(AB30-AC30)*100</f>
        <v>-3.9578752459206252</v>
      </c>
      <c r="AK30" s="73">
        <f>(AH30-AB30)/AB30*100</f>
        <v>-2.2689632328585696</v>
      </c>
    </row>
    <row r="31" spans="1:37" ht="19.5" customHeight="1">
      <c r="A31" s="64"/>
      <c r="B31" s="71"/>
      <c r="C31" s="72"/>
      <c r="D31" s="72"/>
      <c r="E31" s="72"/>
      <c r="F31" s="75" t="s">
        <v>276</v>
      </c>
      <c r="G31" s="76">
        <f>AVERAGE(G28:G30)</f>
        <v>19.35492657713104</v>
      </c>
      <c r="H31" s="76">
        <f>AVERAGE(H28:H30)</f>
        <v>9.543236667731357</v>
      </c>
      <c r="I31" s="77"/>
      <c r="J31" s="77"/>
      <c r="K31" s="76">
        <f>AVERAGE(K28:K30)</f>
        <v>-14.00545531577052</v>
      </c>
      <c r="L31" s="76">
        <f>AVERAGE(L28:L30)</f>
        <v>-10.481426193256896</v>
      </c>
      <c r="M31" s="87"/>
      <c r="N31" s="87"/>
      <c r="O31" s="87"/>
      <c r="P31" s="87"/>
      <c r="Q31" s="87"/>
      <c r="R31" s="90">
        <f>AVERAGE(R28:R30)</f>
        <v>32.325441672370964</v>
      </c>
      <c r="S31" s="90">
        <f>AVERAGE(S28:S30)</f>
        <v>16.47551253720775</v>
      </c>
      <c r="T31" s="91"/>
      <c r="U31" s="91"/>
      <c r="V31" s="90">
        <f>AVERAGE(V28:V30)</f>
        <v>-14.939655378895383</v>
      </c>
      <c r="W31" s="90">
        <f>AVERAGE(W28:W30)</f>
        <v>-11.505886814110534</v>
      </c>
      <c r="X31" s="93"/>
      <c r="AA31" s="100"/>
      <c r="AB31" s="100"/>
      <c r="AC31" s="100"/>
      <c r="AD31" s="100"/>
      <c r="AE31" s="75" t="s">
        <v>276</v>
      </c>
      <c r="AF31" s="76">
        <f>AVERAGE(AF28:AF30)</f>
        <v>144.75943215861878</v>
      </c>
      <c r="AG31" s="76">
        <f>AVERAGE(AG28:AG30)</f>
        <v>82.54041466560155</v>
      </c>
      <c r="AH31" s="100"/>
      <c r="AI31" s="100"/>
      <c r="AJ31" s="76">
        <f>AVERAGE(AJ28:AJ30)</f>
        <v>-3.992822792406678</v>
      </c>
      <c r="AK31" s="76">
        <f>AVERAGE(AK28:AK30)</f>
        <v>-2.3462128405196623</v>
      </c>
    </row>
    <row r="32" spans="1:37" ht="19.5" customHeight="1">
      <c r="A32" s="64"/>
      <c r="B32" s="71"/>
      <c r="C32" s="72"/>
      <c r="D32" s="72"/>
      <c r="E32" s="72"/>
      <c r="F32" s="75" t="s">
        <v>277</v>
      </c>
      <c r="G32" s="76">
        <f>STDEV(G28:G30)</f>
        <v>0.3183698736473439</v>
      </c>
      <c r="H32" s="76">
        <f>STDEV(H28:H30)</f>
        <v>0.04194412456132858</v>
      </c>
      <c r="I32" s="77"/>
      <c r="J32" s="77"/>
      <c r="K32" s="76">
        <f>STDEV(K28:K30)</f>
        <v>0.4088974942444495</v>
      </c>
      <c r="L32" s="76">
        <f>STDEV(L28:L30)</f>
        <v>0.03261347175996458</v>
      </c>
      <c r="M32" s="87"/>
      <c r="N32" s="87"/>
      <c r="O32" s="87"/>
      <c r="P32" s="87"/>
      <c r="Q32" s="87"/>
      <c r="R32" s="90">
        <f>STDEV(R28:R30)</f>
        <v>0.5555910309888316</v>
      </c>
      <c r="S32" s="90">
        <f>STDEV(S28:S30)</f>
        <v>0.15664740122573095</v>
      </c>
      <c r="T32" s="91"/>
      <c r="U32" s="91"/>
      <c r="V32" s="90">
        <f>STDEV(V28:V30)</f>
        <v>0.3770417131805722</v>
      </c>
      <c r="W32" s="90">
        <f>STDEV(W28:W30)</f>
        <v>0.13893468749569118</v>
      </c>
      <c r="X32" s="93"/>
      <c r="AA32" s="100"/>
      <c r="AB32" s="100"/>
      <c r="AC32" s="100"/>
      <c r="AD32" s="100"/>
      <c r="AE32" s="75" t="s">
        <v>277</v>
      </c>
      <c r="AF32" s="76">
        <f>STDEV(AF28:AF30)</f>
        <v>1.4170314860090352</v>
      </c>
      <c r="AG32" s="76">
        <f>STDEV(AG28:AG30)</f>
        <v>0.6369925126364968</v>
      </c>
      <c r="AH32" s="100"/>
      <c r="AI32" s="100"/>
      <c r="AJ32" s="76">
        <f>STDEV(AJ28:AJ30)</f>
        <v>0.08724747002421793</v>
      </c>
      <c r="AK32" s="76">
        <f>STDEV(AK28:AK30)</f>
        <v>0.0713815176187782</v>
      </c>
    </row>
    <row r="33" spans="1:37" ht="19.5" customHeight="1">
      <c r="A33" s="64" t="s">
        <v>617</v>
      </c>
      <c r="B33" s="71" t="s">
        <v>72</v>
      </c>
      <c r="C33" s="72">
        <v>1.9482</v>
      </c>
      <c r="D33" s="72">
        <v>0.6103</v>
      </c>
      <c r="E33" s="72">
        <v>2.1821</v>
      </c>
      <c r="F33" s="72">
        <v>0.5027</v>
      </c>
      <c r="G33" s="73">
        <f>((E33-F33)-(C33-D33))/(C33-D33)*100</f>
        <v>25.525076612601865</v>
      </c>
      <c r="H33" s="73">
        <f>(E33-C33)/C33*100</f>
        <v>12.005954214146403</v>
      </c>
      <c r="I33" s="74">
        <v>1.7439</v>
      </c>
      <c r="J33" s="74">
        <v>0.5957</v>
      </c>
      <c r="K33" s="73">
        <f t="shared" si="0"/>
        <v>-14.178937140294476</v>
      </c>
      <c r="L33" s="73">
        <f>(I33-C33)/C33*100</f>
        <v>-10.486603018170616</v>
      </c>
      <c r="M33" s="87" t="s">
        <v>33</v>
      </c>
      <c r="N33" s="87">
        <v>1.8682</v>
      </c>
      <c r="O33" s="87">
        <v>0.5759</v>
      </c>
      <c r="P33" s="87">
        <v>2.2445</v>
      </c>
      <c r="Q33" s="87">
        <v>0.4505</v>
      </c>
      <c r="R33" s="88">
        <f>((P33-Q33)-(N33-O33))/(N33-O33)*100</f>
        <v>38.822254894374375</v>
      </c>
      <c r="S33" s="88">
        <f>(P33-N33)/N33*100</f>
        <v>20.142383042500793</v>
      </c>
      <c r="T33" s="89">
        <v>1.6579</v>
      </c>
      <c r="U33" s="89">
        <v>0.5755</v>
      </c>
      <c r="V33" s="88">
        <f>((T33-U33)-(N33-O33))/(N33-O33)*100</f>
        <v>-16.242358585467787</v>
      </c>
      <c r="W33" s="88">
        <f>(T33-N33)/N33*100</f>
        <v>-11.256824751097321</v>
      </c>
      <c r="X33" s="93" t="s">
        <v>617</v>
      </c>
      <c r="Z33" s="94" t="s">
        <v>612</v>
      </c>
      <c r="AA33" s="100" t="s">
        <v>60</v>
      </c>
      <c r="AB33" s="100">
        <v>1.6702</v>
      </c>
      <c r="AC33" s="100">
        <v>0.4994</v>
      </c>
      <c r="AD33" s="100">
        <v>1.9504</v>
      </c>
      <c r="AE33" s="100">
        <v>0.4062</v>
      </c>
      <c r="AF33" s="73">
        <f>((AD33-AE33)-(AB33-AC33))/(AB33-AC33)*100</f>
        <v>31.89272292449609</v>
      </c>
      <c r="AG33" s="73">
        <f>(AD33-AB33)/AB33*100</f>
        <v>16.77643396000479</v>
      </c>
      <c r="AH33" s="100">
        <v>1.4798</v>
      </c>
      <c r="AI33" s="100">
        <v>0.4881</v>
      </c>
      <c r="AJ33" s="73">
        <f>((AH33-AI33)-(AB33-AC33))/(AB33-AC33)*100</f>
        <v>-15.29723266142807</v>
      </c>
      <c r="AK33" s="73">
        <f>(AH33-AB33)/AB33*100</f>
        <v>-11.399832355406533</v>
      </c>
    </row>
    <row r="34" spans="1:37" ht="19.5" customHeight="1">
      <c r="A34" s="64"/>
      <c r="B34" s="71" t="s">
        <v>73</v>
      </c>
      <c r="C34" s="72">
        <v>1.7274</v>
      </c>
      <c r="D34" s="72">
        <v>0.5253</v>
      </c>
      <c r="E34" s="72">
        <v>1.9327</v>
      </c>
      <c r="F34" s="72">
        <v>0.4491</v>
      </c>
      <c r="G34" s="73">
        <f>((E34-F34)-(C34-D34))/(C34-D34)*100</f>
        <v>23.417352965643442</v>
      </c>
      <c r="H34" s="73">
        <f>(E34-C34)/C34*100</f>
        <v>11.88491374319787</v>
      </c>
      <c r="I34" s="74">
        <v>1.5459</v>
      </c>
      <c r="J34" s="74">
        <v>0.5244</v>
      </c>
      <c r="K34" s="73">
        <f t="shared" si="0"/>
        <v>-15.023708510107317</v>
      </c>
      <c r="L34" s="73">
        <f>(I34-C34)/C34*100</f>
        <v>-10.507120527961098</v>
      </c>
      <c r="M34" s="87" t="s">
        <v>34</v>
      </c>
      <c r="N34" s="87">
        <v>1.7998</v>
      </c>
      <c r="O34" s="87">
        <v>0.5528</v>
      </c>
      <c r="P34" s="87">
        <v>2.1647</v>
      </c>
      <c r="Q34" s="87">
        <v>0.4379</v>
      </c>
      <c r="R34" s="88">
        <f>((P34-Q34)-(N34-O34))/(N34-O34)*100</f>
        <v>38.47634322373695</v>
      </c>
      <c r="S34" s="88">
        <f>(P34-N34)/N34*100</f>
        <v>20.274474941660173</v>
      </c>
      <c r="T34" s="89">
        <v>1.5974</v>
      </c>
      <c r="U34" s="89">
        <v>0.5509</v>
      </c>
      <c r="V34" s="88">
        <f>((T34-U34)-(N34-O34))/(N34-O34)*100</f>
        <v>-16.078588612670416</v>
      </c>
      <c r="W34" s="88">
        <f>(T34-N34)/N34*100</f>
        <v>-11.245693965996228</v>
      </c>
      <c r="X34" s="93"/>
      <c r="AA34" s="100" t="s">
        <v>61</v>
      </c>
      <c r="AB34" s="100">
        <v>1.4635</v>
      </c>
      <c r="AC34" s="100">
        <v>0.4384</v>
      </c>
      <c r="AD34" s="100">
        <v>1.7046</v>
      </c>
      <c r="AE34" s="100">
        <v>0.3433</v>
      </c>
      <c r="AF34" s="73">
        <f>((AD34-AE34)-(AB34-AC34))/(AB34-AC34)*100</f>
        <v>32.79680031216465</v>
      </c>
      <c r="AG34" s="73">
        <f>(AD34-AB34)/AB34*100</f>
        <v>16.474205671335827</v>
      </c>
      <c r="AH34" s="100">
        <v>1.2913</v>
      </c>
      <c r="AI34" s="100">
        <v>0.4196</v>
      </c>
      <c r="AJ34" s="73">
        <f>((AH34-AI34)-(AB34-AC34))/(AB34-AC34)*100</f>
        <v>-14.964393717686097</v>
      </c>
      <c r="AK34" s="73">
        <f>(AH34-AB34)/AB34*100</f>
        <v>-11.766313631704826</v>
      </c>
    </row>
    <row r="35" spans="1:37" ht="19.5" customHeight="1">
      <c r="A35" s="64"/>
      <c r="B35" s="71" t="s">
        <v>74</v>
      </c>
      <c r="C35" s="72">
        <v>1.6644</v>
      </c>
      <c r="D35" s="72">
        <v>0.5104</v>
      </c>
      <c r="E35" s="72">
        <v>1.8628</v>
      </c>
      <c r="F35" s="72">
        <v>0.4224</v>
      </c>
      <c r="G35" s="73">
        <f>((E35-F35)-(C35-D35))/(C35-D35)*100</f>
        <v>24.818024263431518</v>
      </c>
      <c r="H35" s="73">
        <f>(E35-C35)/C35*100</f>
        <v>11.920211487623162</v>
      </c>
      <c r="I35" s="74">
        <v>1.489</v>
      </c>
      <c r="J35" s="74">
        <v>0.502</v>
      </c>
      <c r="K35" s="73">
        <f t="shared" si="0"/>
        <v>-14.47140381282496</v>
      </c>
      <c r="L35" s="73">
        <f>(I35-C35)/C35*100</f>
        <v>-10.53833213169911</v>
      </c>
      <c r="M35" s="87" t="s">
        <v>35</v>
      </c>
      <c r="N35" s="87">
        <v>1.6888</v>
      </c>
      <c r="O35" s="87">
        <v>0.5135</v>
      </c>
      <c r="P35" s="87">
        <v>2.0302</v>
      </c>
      <c r="Q35" s="87">
        <v>0.4014</v>
      </c>
      <c r="R35" s="88">
        <f>((P35-Q35)-(N35-O35))/(N35-O35)*100</f>
        <v>38.585892963498665</v>
      </c>
      <c r="S35" s="88">
        <f>(P35-N35)/N35*100</f>
        <v>20.215537659876816</v>
      </c>
      <c r="T35" s="89">
        <v>1.4985</v>
      </c>
      <c r="U35" s="89">
        <v>0.535</v>
      </c>
      <c r="V35" s="88">
        <f>((T35-U35)-(N35-O35))/(N35-O35)*100</f>
        <v>-18.020930826172048</v>
      </c>
      <c r="W35" s="88">
        <f>(T35-N35)/N35*100</f>
        <v>-11.268356229275232</v>
      </c>
      <c r="X35" s="93"/>
      <c r="AA35" s="100" t="s">
        <v>62</v>
      </c>
      <c r="AB35" s="100">
        <v>1.4621</v>
      </c>
      <c r="AC35" s="100">
        <v>0.4466</v>
      </c>
      <c r="AD35" s="100">
        <v>1.7031</v>
      </c>
      <c r="AE35" s="100">
        <v>0.3572</v>
      </c>
      <c r="AF35" s="73">
        <f>((AD35-AE35)-(AB35-AC35))/(AB35-AC35)*100</f>
        <v>32.53569670113248</v>
      </c>
      <c r="AG35" s="73">
        <f>(AD35-AB35)/AB35*100</f>
        <v>16.48314068805144</v>
      </c>
      <c r="AH35" s="100">
        <v>1.2888</v>
      </c>
      <c r="AI35" s="100">
        <v>0.4338</v>
      </c>
      <c r="AJ35" s="73">
        <f>((AH35-AI35)-(AB35-AC35))/(AB35-AC35)*100</f>
        <v>-15.805022156573106</v>
      </c>
      <c r="AK35" s="73">
        <f>(AH35-AB35)/AB35*100</f>
        <v>-11.852814444976405</v>
      </c>
    </row>
    <row r="36" spans="1:37" ht="19.5" customHeight="1">
      <c r="A36" s="64"/>
      <c r="B36" s="71"/>
      <c r="C36" s="72"/>
      <c r="D36" s="72"/>
      <c r="E36" s="72"/>
      <c r="F36" s="75" t="s">
        <v>276</v>
      </c>
      <c r="G36" s="76">
        <f>AVERAGE(G33:G35)</f>
        <v>24.586817947225608</v>
      </c>
      <c r="H36" s="76">
        <f>AVERAGE(H33:H35)</f>
        <v>11.937026481655812</v>
      </c>
      <c r="I36" s="77"/>
      <c r="J36" s="77"/>
      <c r="K36" s="76">
        <f>AVERAGE(K33:K35)</f>
        <v>-14.55801648774225</v>
      </c>
      <c r="L36" s="76">
        <f>AVERAGE(L33:L35)</f>
        <v>-10.510685225943607</v>
      </c>
      <c r="M36" s="87"/>
      <c r="N36" s="87"/>
      <c r="O36" s="87"/>
      <c r="P36" s="87"/>
      <c r="Q36" s="87"/>
      <c r="R36" s="90">
        <f>AVERAGE(R33:R35)</f>
        <v>38.62816369387</v>
      </c>
      <c r="S36" s="90">
        <f>AVERAGE(S33:S35)</f>
        <v>20.210798548012594</v>
      </c>
      <c r="T36" s="91"/>
      <c r="U36" s="91"/>
      <c r="V36" s="90">
        <f>AVERAGE(V33:V35)</f>
        <v>-16.780626008103415</v>
      </c>
      <c r="W36" s="90">
        <f>AVERAGE(W33:W35)</f>
        <v>-11.256958315456261</v>
      </c>
      <c r="X36" s="93"/>
      <c r="AA36" s="100"/>
      <c r="AB36" s="100"/>
      <c r="AC36" s="100"/>
      <c r="AD36" s="100"/>
      <c r="AE36" s="75" t="s">
        <v>276</v>
      </c>
      <c r="AF36" s="76">
        <f>AVERAGE(AF33:AF35)</f>
        <v>32.40840664593107</v>
      </c>
      <c r="AG36" s="76">
        <f>AVERAGE(AG33:AG35)</f>
        <v>16.577926773130685</v>
      </c>
      <c r="AH36" s="100"/>
      <c r="AI36" s="100"/>
      <c r="AJ36" s="76">
        <f>AVERAGE(AJ33:AJ35)</f>
        <v>-15.35554951189576</v>
      </c>
      <c r="AK36" s="76">
        <f>AVERAGE(AK33:AK35)</f>
        <v>-11.67298681069592</v>
      </c>
    </row>
    <row r="37" spans="1:37" ht="19.5" customHeight="1">
      <c r="A37" s="64"/>
      <c r="B37" s="71"/>
      <c r="C37" s="72"/>
      <c r="D37" s="72"/>
      <c r="E37" s="72"/>
      <c r="F37" s="75" t="s">
        <v>277</v>
      </c>
      <c r="G37" s="76">
        <f>STDEV(G33:G35)</f>
        <v>1.0727147866405216</v>
      </c>
      <c r="H37" s="76">
        <f>STDEV(H33:H35)</f>
        <v>0.06224754549457492</v>
      </c>
      <c r="I37" s="77"/>
      <c r="J37" s="77"/>
      <c r="K37" s="76">
        <f>STDEV(K33:K35)</f>
        <v>0.4289941531141077</v>
      </c>
      <c r="L37" s="76">
        <f>STDEV(L33:L35)</f>
        <v>0.02604814005626632</v>
      </c>
      <c r="M37" s="87"/>
      <c r="N37" s="87"/>
      <c r="O37" s="87"/>
      <c r="P37" s="87"/>
      <c r="Q37" s="87"/>
      <c r="R37" s="90">
        <f>STDEV(R33:R35)</f>
        <v>0.17678753337096004</v>
      </c>
      <c r="S37" s="90">
        <f>STDEV(S33:S35)</f>
        <v>0.06617334691421618</v>
      </c>
      <c r="T37" s="91"/>
      <c r="U37" s="91"/>
      <c r="V37" s="90">
        <f>STDEV(V33:V35)</f>
        <v>1.0772521442497986</v>
      </c>
      <c r="W37" s="90">
        <f>STDEV(W33:W35)</f>
        <v>0.011331722014337063</v>
      </c>
      <c r="X37" s="93"/>
      <c r="AA37" s="100"/>
      <c r="AB37" s="100"/>
      <c r="AC37" s="100"/>
      <c r="AD37" s="100"/>
      <c r="AE37" s="75" t="s">
        <v>277</v>
      </c>
      <c r="AF37" s="76">
        <f>STDEV(AF33:AF35)</f>
        <v>0.4652859866132105</v>
      </c>
      <c r="AG37" s="76">
        <f>STDEV(AG33:AG35)</f>
        <v>0.1719703057551479</v>
      </c>
      <c r="AH37" s="100"/>
      <c r="AI37" s="100"/>
      <c r="AJ37" s="76">
        <f>STDEV(AJ33:AJ35)</f>
        <v>0.42333755367631143</v>
      </c>
      <c r="AK37" s="76">
        <f>STDEV(AK33:AK35)</f>
        <v>0.2404799679963636</v>
      </c>
    </row>
    <row r="38" spans="1:37" ht="19.5" customHeight="1">
      <c r="A38" s="64" t="s">
        <v>612</v>
      </c>
      <c r="B38" s="71" t="s">
        <v>75</v>
      </c>
      <c r="C38" s="72">
        <v>1.6118</v>
      </c>
      <c r="D38" s="72">
        <v>0.4833</v>
      </c>
      <c r="E38" s="72">
        <v>1.7673</v>
      </c>
      <c r="F38" s="72">
        <v>0.3912</v>
      </c>
      <c r="G38" s="73">
        <f>((E38-F38)-(C38-D38))/(C38-D38)*100</f>
        <v>21.940629153743934</v>
      </c>
      <c r="H38" s="73">
        <f>(E38-C38)/C38*100</f>
        <v>9.64759895768707</v>
      </c>
      <c r="I38" s="74">
        <v>1.428</v>
      </c>
      <c r="J38" s="74">
        <v>0.4673</v>
      </c>
      <c r="K38" s="73">
        <f t="shared" si="0"/>
        <v>-14.869295525033227</v>
      </c>
      <c r="L38" s="73">
        <f>(I38-C38)/C38*100</f>
        <v>-11.403399925549074</v>
      </c>
      <c r="M38" s="87" t="s">
        <v>36</v>
      </c>
      <c r="N38" s="87">
        <v>1.5675</v>
      </c>
      <c r="O38" s="87">
        <v>0.4739</v>
      </c>
      <c r="P38" s="87">
        <v>1.8294</v>
      </c>
      <c r="Q38" s="87">
        <v>0.3741</v>
      </c>
      <c r="R38" s="88">
        <f>((P38-Q38)-(N38-O38))/(N38-O38)*100</f>
        <v>33.07425018288222</v>
      </c>
      <c r="S38" s="88">
        <f>(P38-N38)/N38*100</f>
        <v>16.70813397129187</v>
      </c>
      <c r="T38" s="89">
        <v>1.3728</v>
      </c>
      <c r="U38" s="89">
        <v>0.453</v>
      </c>
      <c r="V38" s="88">
        <f>((T38-U38)-(N38-O38))/(N38-O38)*100</f>
        <v>-15.892465252377466</v>
      </c>
      <c r="W38" s="88">
        <f>(T38-N38)/N38*100</f>
        <v>-12.42105263157894</v>
      </c>
      <c r="X38" s="93" t="s">
        <v>612</v>
      </c>
      <c r="Z38" s="94" t="s">
        <v>613</v>
      </c>
      <c r="AA38" s="100" t="s">
        <v>63</v>
      </c>
      <c r="AB38" s="100">
        <v>1.5704</v>
      </c>
      <c r="AC38" s="100">
        <v>0.4555</v>
      </c>
      <c r="AD38" s="100">
        <v>1.8273</v>
      </c>
      <c r="AE38" s="100">
        <v>0.3812</v>
      </c>
      <c r="AF38" s="73">
        <f>((AD38-AE38)-(AB38-AC38))/(AB38-AC38)*100</f>
        <v>29.706700152480035</v>
      </c>
      <c r="AG38" s="73">
        <f>(AD38-AB38)/AB38*100</f>
        <v>16.35888945491594</v>
      </c>
      <c r="AH38" s="100">
        <v>1.3757</v>
      </c>
      <c r="AI38" s="100">
        <v>0.4627</v>
      </c>
      <c r="AJ38" s="73">
        <f>((AH38-AI38)-(AB38-AC38))/(AB38-AC38)*100</f>
        <v>-18.10924746614047</v>
      </c>
      <c r="AK38" s="73">
        <f>(AH38-AB38)/AB38*100</f>
        <v>-12.398115129903216</v>
      </c>
    </row>
    <row r="39" spans="1:37" ht="19.5" customHeight="1">
      <c r="A39" s="64"/>
      <c r="B39" s="71" t="s">
        <v>76</v>
      </c>
      <c r="C39" s="72">
        <v>1.6684</v>
      </c>
      <c r="D39" s="72">
        <v>0.5062</v>
      </c>
      <c r="E39" s="72">
        <v>1.829</v>
      </c>
      <c r="F39" s="72">
        <v>0.4229</v>
      </c>
      <c r="G39" s="73">
        <f>((E39-F39)-(C39-D39))/(C39-D39)*100</f>
        <v>20.9860609189468</v>
      </c>
      <c r="H39" s="73">
        <f>(E39-C39)/C39*100</f>
        <v>9.625988971469662</v>
      </c>
      <c r="I39" s="74">
        <v>1.4794</v>
      </c>
      <c r="J39" s="74">
        <v>0.4818</v>
      </c>
      <c r="K39" s="73">
        <f t="shared" si="0"/>
        <v>-14.162794699707456</v>
      </c>
      <c r="L39" s="73">
        <f>(I39-C39)/C39*100</f>
        <v>-11.328218652601297</v>
      </c>
      <c r="M39" s="87" t="s">
        <v>37</v>
      </c>
      <c r="N39" s="87">
        <v>1.3493</v>
      </c>
      <c r="O39" s="87">
        <v>0.406</v>
      </c>
      <c r="P39" s="87">
        <v>1.5734</v>
      </c>
      <c r="Q39" s="87">
        <v>0.3094</v>
      </c>
      <c r="R39" s="88">
        <f>((P39-Q39)-(N39-O39))/(N39-O39)*100</f>
        <v>33.997667762111725</v>
      </c>
      <c r="S39" s="88">
        <f>(P39-N39)/N39*100</f>
        <v>16.60861187282294</v>
      </c>
      <c r="T39" s="89">
        <v>1.1804</v>
      </c>
      <c r="U39" s="89">
        <v>0.4087</v>
      </c>
      <c r="V39" s="88">
        <f>((T39-U39)-(N39-O39))/(N39-O39)*100</f>
        <v>-18.191455528463916</v>
      </c>
      <c r="W39" s="88">
        <f>(T39-N39)/N39*100</f>
        <v>-12.517601719410068</v>
      </c>
      <c r="X39" s="93"/>
      <c r="AA39" s="100" t="s">
        <v>64</v>
      </c>
      <c r="AB39" s="100">
        <v>1.5086</v>
      </c>
      <c r="AC39" s="100">
        <v>0.4479</v>
      </c>
      <c r="AD39" s="100">
        <v>1.7527</v>
      </c>
      <c r="AE39" s="100">
        <v>0.363</v>
      </c>
      <c r="AF39" s="73">
        <f>((AD39-AE39)-(AB39-AC39))/(AB39-AC39)*100</f>
        <v>31.017252757612894</v>
      </c>
      <c r="AG39" s="73">
        <f>(AD39-AB39)/AB39*100</f>
        <v>16.180564762031022</v>
      </c>
      <c r="AH39" s="100">
        <v>1.3215</v>
      </c>
      <c r="AI39" s="100">
        <v>0.4422</v>
      </c>
      <c r="AJ39" s="73">
        <f>((AH39-AI39)-(AB39-AC39))/(AB39-AC39)*100</f>
        <v>-17.101913830489302</v>
      </c>
      <c r="AK39" s="73">
        <f>(AH39-AB39)/AB39*100</f>
        <v>-12.402227230544879</v>
      </c>
    </row>
    <row r="40" spans="1:37" ht="19.5" customHeight="1">
      <c r="A40" s="64"/>
      <c r="B40" s="71" t="s">
        <v>77</v>
      </c>
      <c r="C40" s="72">
        <v>1.4216</v>
      </c>
      <c r="D40" s="72">
        <v>0.4311</v>
      </c>
      <c r="E40" s="72">
        <v>1.5583</v>
      </c>
      <c r="F40" s="72">
        <v>0.3599</v>
      </c>
      <c r="G40" s="73">
        <f>((E40-F40)-(C40-D40))/(C40-D40)*100</f>
        <v>20.98939929328622</v>
      </c>
      <c r="H40" s="73">
        <f>(E40-C40)/C40*100</f>
        <v>9.61592571750141</v>
      </c>
      <c r="I40" s="74">
        <v>1.2579</v>
      </c>
      <c r="J40" s="74">
        <v>0.4106</v>
      </c>
      <c r="K40" s="73">
        <f t="shared" si="0"/>
        <v>-14.457344775365977</v>
      </c>
      <c r="L40" s="73">
        <f>(I40-C40)/C40*100</f>
        <v>-11.515194147439502</v>
      </c>
      <c r="M40" s="87" t="s">
        <v>38</v>
      </c>
      <c r="N40" s="87">
        <v>1.574</v>
      </c>
      <c r="O40" s="87">
        <v>0.4767</v>
      </c>
      <c r="P40" s="87">
        <v>1.8349</v>
      </c>
      <c r="Q40" s="87">
        <v>0.3739</v>
      </c>
      <c r="R40" s="88">
        <f>((P40-Q40)-(N40-O40))/(N40-O40)*100</f>
        <v>33.14499225371363</v>
      </c>
      <c r="S40" s="88">
        <f>(P40-N40)/N40*100</f>
        <v>16.57560355781448</v>
      </c>
      <c r="T40" s="89">
        <v>1.3776</v>
      </c>
      <c r="U40" s="89">
        <v>0.4563</v>
      </c>
      <c r="V40" s="88">
        <f>((T40-U40)-(N40-O40))/(N40-O40)*100</f>
        <v>-16.03936936115922</v>
      </c>
      <c r="W40" s="88">
        <f>(T40-N40)/N40*100</f>
        <v>-12.477763659466335</v>
      </c>
      <c r="X40" s="93"/>
      <c r="AA40" s="100" t="s">
        <v>65</v>
      </c>
      <c r="AB40" s="100">
        <v>1.3281</v>
      </c>
      <c r="AC40" s="100">
        <v>0.3857</v>
      </c>
      <c r="AD40" s="100">
        <v>1.5445</v>
      </c>
      <c r="AE40" s="100">
        <v>0.3225</v>
      </c>
      <c r="AF40" s="73">
        <f>((AD40-AE40)-(AB40-AC40))/(AB40-AC40)*100</f>
        <v>29.66893039049234</v>
      </c>
      <c r="AG40" s="73">
        <f>(AD40-AB40)/AB40*100</f>
        <v>16.29395376854152</v>
      </c>
      <c r="AH40" s="100">
        <v>1.1632</v>
      </c>
      <c r="AI40" s="100">
        <v>0.39</v>
      </c>
      <c r="AJ40" s="73">
        <f>((AH40-AI40)-(AB40-AC40))/(AB40-AC40)*100</f>
        <v>-17.954159592529724</v>
      </c>
      <c r="AK40" s="73">
        <f>(AH40-AB40)/AB40*100</f>
        <v>-12.416233717340566</v>
      </c>
    </row>
    <row r="41" spans="1:37" ht="19.5" customHeight="1">
      <c r="A41" s="64"/>
      <c r="B41" s="71"/>
      <c r="C41" s="72"/>
      <c r="D41" s="72"/>
      <c r="E41" s="72"/>
      <c r="F41" s="75" t="s">
        <v>276</v>
      </c>
      <c r="G41" s="76">
        <f>AVERAGE(G38:G40)</f>
        <v>21.30536312199232</v>
      </c>
      <c r="H41" s="76">
        <f>AVERAGE(H38:H40)</f>
        <v>9.629837882219382</v>
      </c>
      <c r="I41" s="77"/>
      <c r="J41" s="77"/>
      <c r="K41" s="76">
        <f>AVERAGE(K38:K40)</f>
        <v>-14.496478333368886</v>
      </c>
      <c r="L41" s="76">
        <f>AVERAGE(L38:L40)</f>
        <v>-11.415604241863292</v>
      </c>
      <c r="M41" s="87"/>
      <c r="N41" s="87"/>
      <c r="O41" s="87"/>
      <c r="P41" s="87"/>
      <c r="Q41" s="87"/>
      <c r="R41" s="90">
        <f>AVERAGE(R38:R40)</f>
        <v>33.40563673290253</v>
      </c>
      <c r="S41" s="90">
        <f>AVERAGE(S38:S40)</f>
        <v>16.630783133976426</v>
      </c>
      <c r="T41" s="91"/>
      <c r="U41" s="91"/>
      <c r="V41" s="90">
        <f>AVERAGE(V38:V40)</f>
        <v>-16.707763380666865</v>
      </c>
      <c r="W41" s="90">
        <f>AVERAGE(W38:W40)</f>
        <v>-12.472139336818449</v>
      </c>
      <c r="X41" s="93"/>
      <c r="AA41" s="100"/>
      <c r="AB41" s="100"/>
      <c r="AC41" s="100"/>
      <c r="AD41" s="100"/>
      <c r="AE41" s="75" t="s">
        <v>276</v>
      </c>
      <c r="AF41" s="76">
        <f>AVERAGE(AF38:AF40)</f>
        <v>30.13096110019509</v>
      </c>
      <c r="AG41" s="76">
        <f>AVERAGE(AG38:AG40)</f>
        <v>16.277802661829494</v>
      </c>
      <c r="AH41" s="100"/>
      <c r="AI41" s="100"/>
      <c r="AJ41" s="76">
        <f>AVERAGE(AJ38:AJ40)</f>
        <v>-17.72177362971983</v>
      </c>
      <c r="AK41" s="76">
        <f>AVERAGE(AK38:AK40)</f>
        <v>-12.405525359262887</v>
      </c>
    </row>
    <row r="42" spans="1:37" ht="19.5" customHeight="1">
      <c r="A42" s="64"/>
      <c r="B42" s="71"/>
      <c r="C42" s="72"/>
      <c r="D42" s="72"/>
      <c r="E42" s="72"/>
      <c r="F42" s="75" t="s">
        <v>277</v>
      </c>
      <c r="G42" s="76">
        <f>STDEV(G38:G40)</f>
        <v>0.5501590538281211</v>
      </c>
      <c r="H42" s="76">
        <f>STDEV(H38:H40)</f>
        <v>0.016183606564486593</v>
      </c>
      <c r="I42" s="77"/>
      <c r="J42" s="77"/>
      <c r="K42" s="76">
        <f>STDEV(K38:K40)</f>
        <v>0.35487241449280327</v>
      </c>
      <c r="L42" s="76">
        <f>STDEV(L38:L40)</f>
        <v>0.09408330308838522</v>
      </c>
      <c r="M42" s="87"/>
      <c r="N42" s="87"/>
      <c r="O42" s="87"/>
      <c r="P42" s="87"/>
      <c r="Q42" s="87"/>
      <c r="R42" s="90">
        <f>STDEV(R38:R40)</f>
        <v>0.513932548887594</v>
      </c>
      <c r="S42" s="90">
        <f>STDEV(S38:S40)</f>
        <v>0.06899095042086414</v>
      </c>
      <c r="T42" s="91"/>
      <c r="U42" s="91"/>
      <c r="V42" s="90">
        <f>STDEV(V38:V40)</f>
        <v>1.2870128190388306</v>
      </c>
      <c r="W42" s="90">
        <f>STDEV(W38:W40)</f>
        <v>0.04851964905264052</v>
      </c>
      <c r="X42" s="93"/>
      <c r="AA42" s="100"/>
      <c r="AB42" s="100"/>
      <c r="AC42" s="100"/>
      <c r="AD42" s="100"/>
      <c r="AE42" s="75" t="s">
        <v>277</v>
      </c>
      <c r="AF42" s="76">
        <f>STDEV(AF38:AF40)</f>
        <v>0.767783377807001</v>
      </c>
      <c r="AG42" s="76">
        <f>STDEV(AG38:AG40)</f>
        <v>0.09025279889921685</v>
      </c>
      <c r="AH42" s="100"/>
      <c r="AI42" s="100"/>
      <c r="AJ42" s="76">
        <f>STDEV(AJ38:AJ40)</f>
        <v>0.5423861080097467</v>
      </c>
      <c r="AK42" s="76">
        <f>STDEV(AK38:AK40)</f>
        <v>0.00949889690762211</v>
      </c>
    </row>
    <row r="43" spans="1:37" ht="19.5" customHeight="1">
      <c r="A43" s="64" t="s">
        <v>613</v>
      </c>
      <c r="B43" s="71" t="s">
        <v>78</v>
      </c>
      <c r="C43" s="72">
        <v>1.7714</v>
      </c>
      <c r="D43" s="72">
        <v>0.5213</v>
      </c>
      <c r="E43" s="72">
        <v>1.9358</v>
      </c>
      <c r="F43" s="72">
        <v>0.457</v>
      </c>
      <c r="G43" s="73">
        <f>((E43-F43)-(C43-D43))/(C43-D43)*100</f>
        <v>18.294536437085004</v>
      </c>
      <c r="H43" s="73">
        <f>(E43-C43)/C43*100</f>
        <v>9.280794851529855</v>
      </c>
      <c r="I43" s="74">
        <v>1.5716</v>
      </c>
      <c r="J43" s="74">
        <v>0.5172</v>
      </c>
      <c r="K43" s="73">
        <f t="shared" si="0"/>
        <v>-15.654747620190381</v>
      </c>
      <c r="L43" s="73">
        <f>(I43-C43)/C43*100</f>
        <v>-11.279214180873884</v>
      </c>
      <c r="M43" s="87" t="s">
        <v>39</v>
      </c>
      <c r="N43" s="87">
        <v>1.4922</v>
      </c>
      <c r="O43" s="87">
        <v>0.442</v>
      </c>
      <c r="P43" s="87">
        <v>1.7336</v>
      </c>
      <c r="Q43" s="87">
        <v>0.3619</v>
      </c>
      <c r="R43" s="88">
        <f>((P43-Q43)-(N43-O43))/(N43-O43)*100</f>
        <v>30.61321653018474</v>
      </c>
      <c r="S43" s="88">
        <f>(P43-N43)/N43*100</f>
        <v>16.177456105079752</v>
      </c>
      <c r="T43" s="89">
        <v>1.3032</v>
      </c>
      <c r="U43" s="89">
        <v>0.4287</v>
      </c>
      <c r="V43" s="88">
        <f>((T43-U43)-(N43-O43))/(N43-O43)*100</f>
        <v>-16.730146638735498</v>
      </c>
      <c r="W43" s="88">
        <f>(T43-N43)/N43*100</f>
        <v>-12.665862484921597</v>
      </c>
      <c r="X43" s="93" t="s">
        <v>613</v>
      </c>
      <c r="Z43" s="94" t="s">
        <v>396</v>
      </c>
      <c r="AA43" s="100" t="s">
        <v>408</v>
      </c>
      <c r="AB43" s="100">
        <v>1.8783</v>
      </c>
      <c r="AC43" s="100">
        <v>0.5513</v>
      </c>
      <c r="AD43" s="100">
        <v>3.2643</v>
      </c>
      <c r="AE43" s="100">
        <v>0.1897</v>
      </c>
      <c r="AF43" s="73">
        <f>((AD43-AE43)-(AB43-AC43))/(AB43-AC43)*100</f>
        <v>131.69555388093443</v>
      </c>
      <c r="AG43" s="73">
        <f>(AD43-AB43)/AB43*100</f>
        <v>73.79012937230473</v>
      </c>
      <c r="AH43" s="100">
        <v>1.6883</v>
      </c>
      <c r="AI43" s="100">
        <v>0.5788</v>
      </c>
      <c r="AJ43" s="73">
        <f>((AH43-AI43)-(AB43-AC43))/(AB43-AC43)*100</f>
        <v>-16.39035418236624</v>
      </c>
      <c r="AK43" s="73">
        <f>(AH43-AB43)/AB43*100</f>
        <v>-10.115530000532406</v>
      </c>
    </row>
    <row r="44" spans="1:37" ht="19.5" customHeight="1">
      <c r="A44" s="64"/>
      <c r="B44" s="71" t="s">
        <v>79</v>
      </c>
      <c r="C44" s="72">
        <v>1.6482</v>
      </c>
      <c r="D44" s="72">
        <v>0.4758</v>
      </c>
      <c r="E44" s="72">
        <v>1.8013</v>
      </c>
      <c r="F44" s="72">
        <v>0.4354</v>
      </c>
      <c r="G44" s="73">
        <f>((E44-F44)-(C44-D44))/(C44-D44)*100</f>
        <v>16.504605936540408</v>
      </c>
      <c r="H44" s="73">
        <f>(E44-C44)/C44*100</f>
        <v>9.288921247421417</v>
      </c>
      <c r="I44" s="74">
        <v>1.4613</v>
      </c>
      <c r="J44" s="74">
        <v>0.4739</v>
      </c>
      <c r="K44" s="73">
        <f t="shared" si="0"/>
        <v>-15.77959740702832</v>
      </c>
      <c r="L44" s="73">
        <f>(I44-C44)/C44*100</f>
        <v>-11.339643247178744</v>
      </c>
      <c r="M44" s="87" t="s">
        <v>40</v>
      </c>
      <c r="N44" s="87">
        <v>1.4453</v>
      </c>
      <c r="O44" s="87">
        <v>0.4209</v>
      </c>
      <c r="P44" s="87">
        <v>1.6838</v>
      </c>
      <c r="Q44" s="87">
        <v>0.351</v>
      </c>
      <c r="R44" s="88">
        <f>((P44-Q44)-(N44-O44))/(N44-O44)*100</f>
        <v>30.1054275673565</v>
      </c>
      <c r="S44" s="88">
        <f>(P44-N44)/N44*100</f>
        <v>16.50176433958347</v>
      </c>
      <c r="T44" s="89">
        <v>1.2622</v>
      </c>
      <c r="U44" s="89">
        <v>0.4161</v>
      </c>
      <c r="V44" s="88">
        <f>((T44-U44)-(N44-O44))/(N44-O44)*100</f>
        <v>-17.405310425614996</v>
      </c>
      <c r="W44" s="88">
        <f>(T44-N44)/N44*100</f>
        <v>-12.668650107244172</v>
      </c>
      <c r="X44" s="93"/>
      <c r="AA44" s="100" t="s">
        <v>409</v>
      </c>
      <c r="AB44" s="100">
        <v>1.8122</v>
      </c>
      <c r="AC44" s="100">
        <v>0.5261</v>
      </c>
      <c r="AD44" s="100">
        <v>3.14</v>
      </c>
      <c r="AE44" s="100">
        <v>0.1986</v>
      </c>
      <c r="AF44" s="73">
        <f>((AD44-AE44)-(AB44-AC44))/(AB44-AC44)*100</f>
        <v>128.7069434725138</v>
      </c>
      <c r="AG44" s="73">
        <f>(AD44-AB44)/AB44*100</f>
        <v>73.27005849244013</v>
      </c>
      <c r="AH44" s="100">
        <v>1.6258</v>
      </c>
      <c r="AI44" s="100">
        <v>0.5578</v>
      </c>
      <c r="AJ44" s="73">
        <f>((AH44-AI44)-(AB44-AC44))/(AB44-AC44)*100</f>
        <v>-16.958245859575456</v>
      </c>
      <c r="AK44" s="73">
        <f>(AH44-AB44)/AB44*100</f>
        <v>-10.285840414965241</v>
      </c>
    </row>
    <row r="45" spans="1:37" ht="19.5" customHeight="1">
      <c r="A45" s="64"/>
      <c r="B45" s="71" t="s">
        <v>80</v>
      </c>
      <c r="C45" s="72">
        <v>1.4373</v>
      </c>
      <c r="D45" s="72">
        <v>0.4138</v>
      </c>
      <c r="E45" s="72">
        <v>1.5705</v>
      </c>
      <c r="F45" s="72">
        <v>0.3693</v>
      </c>
      <c r="G45" s="73">
        <f>((E45-F45)-(C45-D45))/(C45-D45)*100</f>
        <v>17.361993160723006</v>
      </c>
      <c r="H45" s="73">
        <f>(E45-C45)/C45*100</f>
        <v>9.26737633061991</v>
      </c>
      <c r="I45" s="74">
        <v>1.2724</v>
      </c>
      <c r="J45" s="74">
        <v>0.4104</v>
      </c>
      <c r="K45" s="73">
        <f t="shared" si="0"/>
        <v>-15.779189057156822</v>
      </c>
      <c r="L45" s="73">
        <f>(I45-C45)/C45*100</f>
        <v>-11.47290057747165</v>
      </c>
      <c r="M45" s="87" t="s">
        <v>41</v>
      </c>
      <c r="N45" s="87">
        <v>1.4808</v>
      </c>
      <c r="O45" s="87">
        <v>0.4298</v>
      </c>
      <c r="P45" s="87">
        <v>1.7231</v>
      </c>
      <c r="Q45" s="87">
        <v>0.3577</v>
      </c>
      <c r="R45" s="88">
        <f>((P45-Q45)-(N45-O45))/(N45-O45)*100</f>
        <v>29.914367269267387</v>
      </c>
      <c r="S45" s="88">
        <f>(P45-N45)/N45*100</f>
        <v>16.3627768773636</v>
      </c>
      <c r="T45" s="89">
        <v>1.2922</v>
      </c>
      <c r="U45" s="89">
        <v>0.431</v>
      </c>
      <c r="V45" s="88">
        <f>((T45-U45)-(N45-O45))/(N45-O45)*100</f>
        <v>-18.058991436726927</v>
      </c>
      <c r="W45" s="88">
        <f>(T45-N45)/N45*100</f>
        <v>-12.736358725013499</v>
      </c>
      <c r="X45" s="93"/>
      <c r="AA45" s="100" t="s">
        <v>410</v>
      </c>
      <c r="AB45" s="100">
        <v>1.7612</v>
      </c>
      <c r="AC45" s="100">
        <v>0.5142</v>
      </c>
      <c r="AD45" s="100">
        <v>3.0743</v>
      </c>
      <c r="AE45" s="100">
        <v>0.1874</v>
      </c>
      <c r="AF45" s="73">
        <f>((AD45-AE45)-(AB45-AC45))/(AB45-AC45)*100</f>
        <v>131.5076182838813</v>
      </c>
      <c r="AG45" s="73">
        <f>(AD45-AB45)/AB45*100</f>
        <v>74.55712014535543</v>
      </c>
      <c r="AH45" s="100">
        <v>1.5821</v>
      </c>
      <c r="AI45" s="100">
        <v>0.5512</v>
      </c>
      <c r="AJ45" s="73">
        <f>((AH45-AI45)-(AB45-AC45))/(AB45-AC45)*100</f>
        <v>-17.32959101844428</v>
      </c>
      <c r="AK45" s="73">
        <f>(AH45-AB45)/AB45*100</f>
        <v>-10.169202816261642</v>
      </c>
    </row>
    <row r="46" spans="1:37" ht="19.5" customHeight="1">
      <c r="A46" s="64"/>
      <c r="B46" s="71"/>
      <c r="C46" s="72"/>
      <c r="D46" s="72"/>
      <c r="E46" s="72"/>
      <c r="F46" s="75" t="s">
        <v>276</v>
      </c>
      <c r="G46" s="76">
        <f>AVERAGE(G43:G45)</f>
        <v>17.38704517811614</v>
      </c>
      <c r="H46" s="76">
        <f>AVERAGE(H43:H45)</f>
        <v>9.27903080985706</v>
      </c>
      <c r="I46" s="77"/>
      <c r="J46" s="77"/>
      <c r="K46" s="76">
        <f>AVERAGE(K43:K45)</f>
        <v>-15.737844694791841</v>
      </c>
      <c r="L46" s="76">
        <f>AVERAGE(L43:L45)</f>
        <v>-11.363919335174758</v>
      </c>
      <c r="M46" s="87"/>
      <c r="N46" s="87"/>
      <c r="O46" s="87"/>
      <c r="P46" s="87"/>
      <c r="Q46" s="87"/>
      <c r="R46" s="90">
        <f>AVERAGE(R43:R45)</f>
        <v>30.21100378893621</v>
      </c>
      <c r="S46" s="90">
        <f>AVERAGE(S43:S45)</f>
        <v>16.347332440675608</v>
      </c>
      <c r="T46" s="91"/>
      <c r="U46" s="91"/>
      <c r="V46" s="90">
        <f>AVERAGE(V43:V45)</f>
        <v>-17.39814950035914</v>
      </c>
      <c r="W46" s="90">
        <f>AVERAGE(W43:W45)</f>
        <v>-12.690290439059757</v>
      </c>
      <c r="X46" s="93"/>
      <c r="AA46" s="100"/>
      <c r="AB46" s="100"/>
      <c r="AC46" s="100"/>
      <c r="AD46" s="100"/>
      <c r="AE46" s="75" t="s">
        <v>276</v>
      </c>
      <c r="AF46" s="76">
        <f>AVERAGE(AF43:AF45)</f>
        <v>130.63670521244316</v>
      </c>
      <c r="AG46" s="76">
        <f>AVERAGE(AG43:AG45)</f>
        <v>73.87243600336677</v>
      </c>
      <c r="AH46" s="100"/>
      <c r="AI46" s="100"/>
      <c r="AJ46" s="76">
        <f>AVERAGE(AJ43:AJ45)</f>
        <v>-16.89273035346199</v>
      </c>
      <c r="AK46" s="76">
        <f>AVERAGE(AK43:AK45)</f>
        <v>-10.190191077253095</v>
      </c>
    </row>
    <row r="47" spans="1:37" ht="19.5" customHeight="1">
      <c r="A47" s="64"/>
      <c r="B47" s="71"/>
      <c r="C47" s="72"/>
      <c r="D47" s="72"/>
      <c r="E47" s="72"/>
      <c r="F47" s="75" t="s">
        <v>277</v>
      </c>
      <c r="G47" s="76">
        <f>STDEV(G43:G45)</f>
        <v>0.8952281842505864</v>
      </c>
      <c r="H47" s="76">
        <f>STDEV(H43:H45)</f>
        <v>0.010880245505661735</v>
      </c>
      <c r="I47" s="77"/>
      <c r="J47" s="77"/>
      <c r="K47" s="76">
        <f>STDEV(K43:K45)</f>
        <v>0.07196446722442125</v>
      </c>
      <c r="L47" s="76">
        <f>STDEV(L43:L45)</f>
        <v>0.09909894748709228</v>
      </c>
      <c r="M47" s="87"/>
      <c r="N47" s="87"/>
      <c r="O47" s="87"/>
      <c r="P47" s="87"/>
      <c r="Q47" s="87"/>
      <c r="R47" s="90">
        <f>STDEV(R43:R45)</f>
        <v>0.36118876822719853</v>
      </c>
      <c r="S47" s="90">
        <f>STDEV(S43:S45)</f>
        <v>0.1627048115767026</v>
      </c>
      <c r="T47" s="91"/>
      <c r="U47" s="91"/>
      <c r="V47" s="90">
        <f>STDEV(V43:V45)</f>
        <v>0.6644513401485853</v>
      </c>
      <c r="W47" s="90">
        <f>STDEV(W43:W45)</f>
        <v>0.03992064550568051</v>
      </c>
      <c r="X47" s="93"/>
      <c r="AA47" s="100"/>
      <c r="AB47" s="100"/>
      <c r="AC47" s="100"/>
      <c r="AD47" s="100"/>
      <c r="AE47" s="75" t="s">
        <v>277</v>
      </c>
      <c r="AF47" s="76">
        <f>STDEV(AF43:AF45)</f>
        <v>1.6738623679484974</v>
      </c>
      <c r="AG47" s="76">
        <f>STDEV(AG43:AG45)</f>
        <v>0.647466378074689</v>
      </c>
      <c r="AH47" s="100"/>
      <c r="AI47" s="100"/>
      <c r="AJ47" s="76">
        <f>STDEV(AJ43:AJ45)</f>
        <v>0.47303347631804576</v>
      </c>
      <c r="AK47" s="76">
        <f>STDEV(AK43:AK45)</f>
        <v>0.08707347265760733</v>
      </c>
    </row>
    <row r="48" spans="1:37" ht="19.5" customHeight="1">
      <c r="A48" s="64" t="s">
        <v>117</v>
      </c>
      <c r="B48" s="71" t="s">
        <v>81</v>
      </c>
      <c r="C48" s="72">
        <v>2.1509</v>
      </c>
      <c r="D48" s="72">
        <v>0.9607</v>
      </c>
      <c r="E48" s="72">
        <v>2.2932</v>
      </c>
      <c r="F48" s="72">
        <v>0.9252</v>
      </c>
      <c r="G48" s="73">
        <f>((E48-F48)-(C48-D48))/(C48-D48)*100</f>
        <v>14.938665770458762</v>
      </c>
      <c r="H48" s="73">
        <f>(E48-C48)/C48*100</f>
        <v>6.615835231763452</v>
      </c>
      <c r="I48" s="74">
        <v>2.2043</v>
      </c>
      <c r="J48" s="74">
        <v>0.9427</v>
      </c>
      <c r="K48" s="73">
        <f t="shared" si="0"/>
        <v>5.998991766089745</v>
      </c>
      <c r="L48" s="73">
        <f>(I48-C48)/C48*100</f>
        <v>2.4826816681389134</v>
      </c>
      <c r="M48" s="87" t="s">
        <v>42</v>
      </c>
      <c r="N48" s="87">
        <v>1.9378</v>
      </c>
      <c r="O48" s="87">
        <v>0.8512</v>
      </c>
      <c r="P48" s="87">
        <v>2.1235</v>
      </c>
      <c r="Q48" s="87">
        <v>0.813</v>
      </c>
      <c r="R48" s="88">
        <f>((P48-Q48)-(N48-O48))/(N48-O48)*100</f>
        <v>20.60555862322842</v>
      </c>
      <c r="S48" s="88">
        <f>(P48-N48)/N48*100</f>
        <v>9.583032304675404</v>
      </c>
      <c r="T48" s="89">
        <v>1.9818</v>
      </c>
      <c r="U48" s="89">
        <v>0.8469</v>
      </c>
      <c r="V48" s="88">
        <f>((T48-U48)-(N48-O48))/(N48-O48)*100</f>
        <v>4.445057979017118</v>
      </c>
      <c r="W48" s="88">
        <f>(T48-N48)/N48*100</f>
        <v>2.2706161626586874</v>
      </c>
      <c r="X48" s="93" t="s">
        <v>117</v>
      </c>
      <c r="Z48" s="94" t="s">
        <v>397</v>
      </c>
      <c r="AA48" s="100" t="s">
        <v>411</v>
      </c>
      <c r="AB48" s="100">
        <v>1.8219</v>
      </c>
      <c r="AC48" s="100">
        <v>0.815</v>
      </c>
      <c r="AD48" s="100">
        <v>1.982</v>
      </c>
      <c r="AE48" s="100">
        <v>0.7692</v>
      </c>
      <c r="AF48" s="73">
        <f>((AD48-AE48)-(AB48-AC48))/(AB48-AC48)*100</f>
        <v>20.44890257225146</v>
      </c>
      <c r="AG48" s="73">
        <f>(AD48-AB48)/AB48*100</f>
        <v>8.787529502168061</v>
      </c>
      <c r="AH48" s="100">
        <v>1.852</v>
      </c>
      <c r="AI48" s="100">
        <v>0.8034</v>
      </c>
      <c r="AJ48" s="73">
        <f>((AH48-AI48)-(AB48-AC48))/(AB48-AC48)*100</f>
        <v>4.141424173204871</v>
      </c>
      <c r="AK48" s="73">
        <f>(AH48-AB48)/AB48*100</f>
        <v>1.6521214117130474</v>
      </c>
    </row>
    <row r="49" spans="1:37" ht="19.5" customHeight="1">
      <c r="A49" s="64"/>
      <c r="B49" s="71" t="s">
        <v>82</v>
      </c>
      <c r="C49" s="72">
        <v>1.7435</v>
      </c>
      <c r="D49" s="72">
        <v>0.7727</v>
      </c>
      <c r="E49" s="72">
        <v>1.8584</v>
      </c>
      <c r="F49" s="72">
        <v>0.7476</v>
      </c>
      <c r="G49" s="73">
        <f>((E49-F49)-(C49-D49))/(C49-D49)*100</f>
        <v>14.421096003296253</v>
      </c>
      <c r="H49" s="73">
        <f>(E49-C49)/C49*100</f>
        <v>6.590192142242615</v>
      </c>
      <c r="I49" s="74">
        <v>1.7848</v>
      </c>
      <c r="J49" s="74">
        <v>0.761</v>
      </c>
      <c r="K49" s="73">
        <f t="shared" si="0"/>
        <v>5.459414915533586</v>
      </c>
      <c r="L49" s="73">
        <f>(I49-C49)/C49*100</f>
        <v>2.3687983940349806</v>
      </c>
      <c r="M49" s="87" t="s">
        <v>43</v>
      </c>
      <c r="N49" s="87">
        <v>1.8348</v>
      </c>
      <c r="O49" s="87">
        <v>0.8173</v>
      </c>
      <c r="P49" s="87">
        <v>2.0095</v>
      </c>
      <c r="Q49" s="87">
        <v>0.7711</v>
      </c>
      <c r="R49" s="88">
        <f>((P49-Q49)-(N49-O49))/(N49-O49)*100</f>
        <v>21.710073710073697</v>
      </c>
      <c r="S49" s="88">
        <f>(P49-N49)/N49*100</f>
        <v>9.521473730106827</v>
      </c>
      <c r="T49" s="89">
        <v>1.875</v>
      </c>
      <c r="U49" s="89">
        <v>0.8002</v>
      </c>
      <c r="V49" s="88">
        <f>((T49-U49)-(N49-O49))/(N49-O49)*100</f>
        <v>5.631449631449622</v>
      </c>
      <c r="W49" s="88">
        <f>(T49-N49)/N49*100</f>
        <v>2.1909744931327673</v>
      </c>
      <c r="X49" s="93"/>
      <c r="AA49" s="100" t="s">
        <v>412</v>
      </c>
      <c r="AB49" s="100">
        <v>1.7682</v>
      </c>
      <c r="AC49" s="100">
        <v>0.7894</v>
      </c>
      <c r="AD49" s="100">
        <v>1.9236</v>
      </c>
      <c r="AE49" s="100">
        <v>0.7488</v>
      </c>
      <c r="AF49" s="73">
        <f>((AD49-AE49)-(AB49-AC49))/(AB49-AC49)*100</f>
        <v>20.02451982018797</v>
      </c>
      <c r="AG49" s="73">
        <f>(AD49-AB49)/AB49*100</f>
        <v>8.788598574821851</v>
      </c>
      <c r="AH49" s="100">
        <v>1.7973</v>
      </c>
      <c r="AI49" s="100">
        <v>0.7883</v>
      </c>
      <c r="AJ49" s="73">
        <f>((AH49-AI49)-(AB49-AC49))/(AB49-AC49)*100</f>
        <v>3.085410706988138</v>
      </c>
      <c r="AK49" s="73">
        <f>(AH49-AB49)/AB49*100</f>
        <v>1.6457414319647046</v>
      </c>
    </row>
    <row r="50" spans="1:37" ht="19.5" customHeight="1">
      <c r="A50" s="64"/>
      <c r="B50" s="71" t="s">
        <v>83</v>
      </c>
      <c r="C50" s="72">
        <v>1.6815</v>
      </c>
      <c r="D50" s="72">
        <v>0.7477</v>
      </c>
      <c r="E50" s="72">
        <v>1.7919</v>
      </c>
      <c r="F50" s="72">
        <v>0.7187</v>
      </c>
      <c r="G50" s="73">
        <f>((E50-F50)-(C50-D50))/(C50-D50)*100</f>
        <v>14.928250160633965</v>
      </c>
      <c r="H50" s="73">
        <f>(E50-C50)/C50*100</f>
        <v>6.565566458519183</v>
      </c>
      <c r="I50" s="74">
        <v>1.7194</v>
      </c>
      <c r="J50" s="74">
        <v>0.7371</v>
      </c>
      <c r="K50" s="73">
        <f t="shared" si="0"/>
        <v>5.193831655600782</v>
      </c>
      <c r="L50" s="73">
        <f>(I50-C50)/C50*100</f>
        <v>2.253939934582221</v>
      </c>
      <c r="M50" s="87" t="s">
        <v>44</v>
      </c>
      <c r="N50" s="87">
        <v>1.7555</v>
      </c>
      <c r="O50" s="87">
        <v>0.7774</v>
      </c>
      <c r="P50" s="87">
        <v>1.9233</v>
      </c>
      <c r="Q50" s="87">
        <v>0.7408</v>
      </c>
      <c r="R50" s="88">
        <f>((P50-Q50)-(N50-O50))/(N50-O50)*100</f>
        <v>20.897658726101625</v>
      </c>
      <c r="S50" s="88">
        <f>(P50-N50)/N50*100</f>
        <v>9.55853033323839</v>
      </c>
      <c r="T50" s="89">
        <v>1.795</v>
      </c>
      <c r="U50" s="89">
        <v>0.7621</v>
      </c>
      <c r="V50" s="88">
        <f>((T50-U50)-(N50-O50))/(N50-O50)*100</f>
        <v>5.602699110520381</v>
      </c>
      <c r="W50" s="88">
        <f>(T50-N50)/N50*100</f>
        <v>2.250071204784954</v>
      </c>
      <c r="X50" s="93"/>
      <c r="AA50" s="100" t="s">
        <v>413</v>
      </c>
      <c r="AB50" s="100">
        <v>1.94</v>
      </c>
      <c r="AC50" s="100">
        <v>0.8629</v>
      </c>
      <c r="AD50" s="100">
        <v>2.1128</v>
      </c>
      <c r="AE50" s="100">
        <v>0.8214</v>
      </c>
      <c r="AF50" s="73">
        <f>((AD50-AE50)-(AB50-AC50))/(AB50-AC50)*100</f>
        <v>19.896017082907804</v>
      </c>
      <c r="AG50" s="73">
        <f>(AD50-AB50)/AB50*100</f>
        <v>8.907216494845365</v>
      </c>
      <c r="AH50" s="100">
        <v>1.9747</v>
      </c>
      <c r="AI50" s="100">
        <v>0.8558</v>
      </c>
      <c r="AJ50" s="73">
        <f>((AH50-AI50)-(AB50-AC50))/(AB50-AC50)*100</f>
        <v>3.8807910129050285</v>
      </c>
      <c r="AK50" s="73">
        <f>(AH50-AB50)/AB50*100</f>
        <v>1.7886597938144306</v>
      </c>
    </row>
    <row r="51" spans="1:37" ht="19.5" customHeight="1">
      <c r="A51" s="64"/>
      <c r="B51" s="71"/>
      <c r="C51" s="72"/>
      <c r="D51" s="72"/>
      <c r="E51" s="72"/>
      <c r="F51" s="75" t="s">
        <v>276</v>
      </c>
      <c r="G51" s="76">
        <f>AVERAGE(G48:G50)</f>
        <v>14.762670644796325</v>
      </c>
      <c r="H51" s="76">
        <f>AVERAGE(H48:H50)</f>
        <v>6.590531277508416</v>
      </c>
      <c r="I51" s="77"/>
      <c r="J51" s="77"/>
      <c r="K51" s="76">
        <f>AVERAGE(K48:K50)</f>
        <v>5.550746112408038</v>
      </c>
      <c r="L51" s="76">
        <f>AVERAGE(L48:L50)</f>
        <v>2.3684733322520386</v>
      </c>
      <c r="M51" s="87"/>
      <c r="N51" s="87"/>
      <c r="O51" s="87"/>
      <c r="P51" s="87"/>
      <c r="Q51" s="87"/>
      <c r="R51" s="90">
        <f>AVERAGE(R48:R50)</f>
        <v>21.071097019801247</v>
      </c>
      <c r="S51" s="90">
        <f>AVERAGE(S48:S50)</f>
        <v>9.554345456006875</v>
      </c>
      <c r="T51" s="91"/>
      <c r="U51" s="91"/>
      <c r="V51" s="90">
        <f>AVERAGE(V48:V50)</f>
        <v>5.22640224032904</v>
      </c>
      <c r="W51" s="90">
        <f>AVERAGE(W48:W50)</f>
        <v>2.237220620192136</v>
      </c>
      <c r="X51" s="93"/>
      <c r="AA51" s="100"/>
      <c r="AB51" s="100"/>
      <c r="AC51" s="100"/>
      <c r="AD51" s="100"/>
      <c r="AE51" s="75" t="s">
        <v>276</v>
      </c>
      <c r="AF51" s="76">
        <f>AVERAGE(AF48:AF50)</f>
        <v>20.12314649178241</v>
      </c>
      <c r="AG51" s="76">
        <f>AVERAGE(AG48:AG50)</f>
        <v>8.827781523945092</v>
      </c>
      <c r="AH51" s="100"/>
      <c r="AI51" s="100"/>
      <c r="AJ51" s="76">
        <f>AVERAGE(AJ48:AJ50)</f>
        <v>3.7025419643660125</v>
      </c>
      <c r="AK51" s="76">
        <f>AVERAGE(AK48:AK50)</f>
        <v>1.6955075458307274</v>
      </c>
    </row>
    <row r="52" spans="1:37" ht="19.5" customHeight="1">
      <c r="A52" s="64"/>
      <c r="B52" s="71"/>
      <c r="C52" s="72"/>
      <c r="D52" s="72"/>
      <c r="E52" s="72"/>
      <c r="F52" s="75" t="s">
        <v>277</v>
      </c>
      <c r="G52" s="76">
        <f>STDEV(G48:G50)</f>
        <v>0.2958581552349028</v>
      </c>
      <c r="H52" s="76">
        <f>STDEV(H48:H50)</f>
        <v>0.02513610253037066</v>
      </c>
      <c r="I52" s="77"/>
      <c r="J52" s="77"/>
      <c r="K52" s="76">
        <f>STDEV(K48:K50)</f>
        <v>0.41027642087079375</v>
      </c>
      <c r="L52" s="76">
        <f>STDEV(L48:L50)</f>
        <v>0.11437121323349302</v>
      </c>
      <c r="M52" s="87"/>
      <c r="N52" s="87"/>
      <c r="O52" s="87"/>
      <c r="P52" s="87"/>
      <c r="Q52" s="87"/>
      <c r="R52" s="90">
        <f>STDEV(R48:R50)</f>
        <v>0.5723189893391112</v>
      </c>
      <c r="S52" s="90">
        <f>STDEV(S48:S50)</f>
        <v>0.030991925138831353</v>
      </c>
      <c r="T52" s="91"/>
      <c r="U52" s="91"/>
      <c r="V52" s="90">
        <f>STDEV(V48:V50)</f>
        <v>0.6768166584291717</v>
      </c>
      <c r="W52" s="90">
        <f>STDEV(W48:W50)</f>
        <v>0.04134672930839685</v>
      </c>
      <c r="X52" s="93"/>
      <c r="AA52" s="100"/>
      <c r="AB52" s="100"/>
      <c r="AC52" s="100"/>
      <c r="AD52" s="100"/>
      <c r="AE52" s="75" t="s">
        <v>277</v>
      </c>
      <c r="AF52" s="76">
        <f>STDEV(AF48:AF50)</f>
        <v>0.2893371845166947</v>
      </c>
      <c r="AG52" s="76">
        <f>STDEV(AG48:AG50)</f>
        <v>0.06879477945694806</v>
      </c>
      <c r="AH52" s="100"/>
      <c r="AI52" s="100"/>
      <c r="AJ52" s="76">
        <f>STDEV(AJ48:AJ50)</f>
        <v>0.5501096733257534</v>
      </c>
      <c r="AK52" s="76">
        <f>STDEV(AK48:AK50)</f>
        <v>0.08073525880129115</v>
      </c>
    </row>
    <row r="53" spans="1:37" ht="19.5" customHeight="1">
      <c r="A53" s="64" t="s">
        <v>118</v>
      </c>
      <c r="B53" s="71" t="s">
        <v>84</v>
      </c>
      <c r="C53" s="72">
        <v>1.8049</v>
      </c>
      <c r="D53" s="72">
        <v>0.8173</v>
      </c>
      <c r="E53" s="72">
        <v>1.9014</v>
      </c>
      <c r="F53" s="72">
        <v>0.8024</v>
      </c>
      <c r="G53" s="73">
        <f>((E53-F53)-(C53-D53))/(C53-D53)*100</f>
        <v>11.279870392871615</v>
      </c>
      <c r="H53" s="73">
        <f>(E53-C53)/C53*100</f>
        <v>5.346556595933294</v>
      </c>
      <c r="I53" s="74">
        <v>1.8352</v>
      </c>
      <c r="J53" s="74">
        <v>0.8086</v>
      </c>
      <c r="K53" s="73">
        <f t="shared" si="0"/>
        <v>3.9489671931956294</v>
      </c>
      <c r="L53" s="73">
        <f>(I53-C53)/C53*100</f>
        <v>1.6787633663914896</v>
      </c>
      <c r="M53" s="87" t="s">
        <v>45</v>
      </c>
      <c r="N53" s="87">
        <v>1.8116</v>
      </c>
      <c r="O53" s="87">
        <v>0.8219</v>
      </c>
      <c r="P53" s="87">
        <v>1.9469</v>
      </c>
      <c r="Q53" s="87">
        <v>0.7779</v>
      </c>
      <c r="R53" s="88">
        <f>((P53-Q53)-(N53-O53))/(N53-O53)*100</f>
        <v>18.11660099019904</v>
      </c>
      <c r="S53" s="88">
        <f>(P53-N53)/N53*100</f>
        <v>7.468536100684477</v>
      </c>
      <c r="T53" s="89">
        <v>1.8405</v>
      </c>
      <c r="U53" s="89">
        <v>0.8107</v>
      </c>
      <c r="V53" s="88">
        <f>((T53-U53)-(N53-O53))/(N53-O53)*100</f>
        <v>4.051732848337871</v>
      </c>
      <c r="W53" s="88">
        <f>(T53-N53)/N53*100</f>
        <v>1.5952748951203313</v>
      </c>
      <c r="X53" s="93" t="s">
        <v>118</v>
      </c>
      <c r="Z53" s="94" t="s">
        <v>398</v>
      </c>
      <c r="AA53" s="100" t="s">
        <v>414</v>
      </c>
      <c r="AB53" s="100">
        <v>1.785</v>
      </c>
      <c r="AC53" s="100">
        <v>0.8073</v>
      </c>
      <c r="AD53" s="100">
        <v>1.9024</v>
      </c>
      <c r="AE53" s="100">
        <v>0.785</v>
      </c>
      <c r="AF53" s="73">
        <f>((AD53-AE53)-(AB53-AC53))/(AB53-AC53)*100</f>
        <v>14.288636596092877</v>
      </c>
      <c r="AG53" s="73">
        <f>(AD53-AB53)/AB53*100</f>
        <v>6.5770308123249395</v>
      </c>
      <c r="AH53" s="100">
        <v>1.8033</v>
      </c>
      <c r="AI53" s="100">
        <v>0.8059</v>
      </c>
      <c r="AJ53" s="73">
        <f>((AH53-AI53)-(AB53-AC53))/(AB53-AC53)*100</f>
        <v>2.0149330060345765</v>
      </c>
      <c r="AK53" s="73">
        <f>(AH53-AB53)/AB53*100</f>
        <v>1.0252100840336125</v>
      </c>
    </row>
    <row r="54" spans="1:37" ht="19.5" customHeight="1">
      <c r="A54" s="64"/>
      <c r="B54" s="71" t="s">
        <v>85</v>
      </c>
      <c r="C54" s="72">
        <v>1.7828</v>
      </c>
      <c r="D54" s="72">
        <v>0.8095</v>
      </c>
      <c r="E54" s="72">
        <v>1.8786</v>
      </c>
      <c r="F54" s="72">
        <v>0.7873</v>
      </c>
      <c r="G54" s="73">
        <f>((E54-F54)-(C54-D54))/(C54-D54)*100</f>
        <v>12.123702866536526</v>
      </c>
      <c r="H54" s="73">
        <f>(E54-C54)/C54*100</f>
        <v>5.373569665694419</v>
      </c>
      <c r="I54" s="74">
        <v>1.8137</v>
      </c>
      <c r="J54" s="74">
        <v>0.7941</v>
      </c>
      <c r="K54" s="73">
        <f t="shared" si="0"/>
        <v>4.757012226446124</v>
      </c>
      <c r="L54" s="73">
        <f>(I54-C54)/C54*100</f>
        <v>1.7332286291227368</v>
      </c>
      <c r="M54" s="87" t="s">
        <v>46</v>
      </c>
      <c r="N54" s="87">
        <v>1.7262</v>
      </c>
      <c r="O54" s="87">
        <v>0.7802</v>
      </c>
      <c r="P54" s="87">
        <v>1.854</v>
      </c>
      <c r="Q54" s="87">
        <v>0.7424</v>
      </c>
      <c r="R54" s="88">
        <f>((P54-Q54)-(N54-O54))/(N54-O54)*100</f>
        <v>17.50528541226218</v>
      </c>
      <c r="S54" s="88">
        <f>(P54-N54)/N54*100</f>
        <v>7.403545359749747</v>
      </c>
      <c r="T54" s="89">
        <v>1.7535</v>
      </c>
      <c r="U54" s="89">
        <v>0.7756</v>
      </c>
      <c r="V54" s="88">
        <f>((T54-U54)-(N54-O54))/(N54-O54)*100</f>
        <v>3.37209302325583</v>
      </c>
      <c r="W54" s="88">
        <f>(T54-N54)/N54*100</f>
        <v>1.5815085158150912</v>
      </c>
      <c r="X54" s="93"/>
      <c r="AA54" s="100" t="s">
        <v>415</v>
      </c>
      <c r="AB54" s="100">
        <v>1.8509</v>
      </c>
      <c r="AC54" s="100">
        <v>0.8498</v>
      </c>
      <c r="AD54" s="100">
        <v>1.974</v>
      </c>
      <c r="AE54" s="100">
        <v>0.8079</v>
      </c>
      <c r="AF54" s="73">
        <f>((AD54-AE54)-(AB54-AC54))/(AB54-AC54)*100</f>
        <v>16.481869943062634</v>
      </c>
      <c r="AG54" s="73">
        <f>(AD54-AB54)/AB54*100</f>
        <v>6.65081852071965</v>
      </c>
      <c r="AH54" s="100">
        <v>1.8709</v>
      </c>
      <c r="AI54" s="100">
        <v>0.8293</v>
      </c>
      <c r="AJ54" s="73">
        <f>((AH54-AI54)-(AB54-AC54))/(AB54-AC54)*100</f>
        <v>4.045549895115349</v>
      </c>
      <c r="AK54" s="73">
        <f>(AH54-AB54)/AB54*100</f>
        <v>1.0805554054784168</v>
      </c>
    </row>
    <row r="55" spans="1:37" ht="19.5" customHeight="1">
      <c r="A55" s="64"/>
      <c r="B55" s="71" t="s">
        <v>86</v>
      </c>
      <c r="C55" s="72">
        <v>1.8288</v>
      </c>
      <c r="D55" s="72">
        <v>0.8279</v>
      </c>
      <c r="E55" s="72">
        <v>1.9267</v>
      </c>
      <c r="F55" s="72">
        <v>0.8055</v>
      </c>
      <c r="G55" s="73">
        <f>((E55-F55)-(C55-D55))/(C55-D55)*100</f>
        <v>12.019182735538</v>
      </c>
      <c r="H55" s="73">
        <f>(E55-C55)/C55*100</f>
        <v>5.3532370953630855</v>
      </c>
      <c r="I55" s="74">
        <v>1.8604</v>
      </c>
      <c r="J55" s="74">
        <v>0.8161</v>
      </c>
      <c r="K55" s="73">
        <f t="shared" si="0"/>
        <v>4.336097512238973</v>
      </c>
      <c r="L55" s="73">
        <f>(I55-C55)/C55*100</f>
        <v>1.7279090113735824</v>
      </c>
      <c r="M55" s="87" t="s">
        <v>47</v>
      </c>
      <c r="N55" s="87">
        <v>1.8693</v>
      </c>
      <c r="O55" s="87">
        <v>0.8482</v>
      </c>
      <c r="P55" s="87">
        <v>2.0057</v>
      </c>
      <c r="Q55" s="87">
        <v>0.819</v>
      </c>
      <c r="R55" s="88">
        <f>((P55-Q55)-(N55-O55))/(N55-O55)*100</f>
        <v>16.21780432866516</v>
      </c>
      <c r="S55" s="88">
        <f>(P55-N55)/N55*100</f>
        <v>7.296849087893868</v>
      </c>
      <c r="T55" s="89">
        <v>1.8962</v>
      </c>
      <c r="U55" s="89">
        <v>0.844</v>
      </c>
      <c r="V55" s="88">
        <f>((T55-U55)-(N55-O55))/(N55-O55)*100</f>
        <v>3.0457349916756344</v>
      </c>
      <c r="W55" s="88">
        <f>(T55-N55)/N55*100</f>
        <v>1.4390413523779033</v>
      </c>
      <c r="X55" s="93"/>
      <c r="AA55" s="100" t="s">
        <v>416</v>
      </c>
      <c r="AB55" s="100">
        <v>1.7647</v>
      </c>
      <c r="AC55" s="100">
        <v>0.804</v>
      </c>
      <c r="AD55" s="100">
        <v>1.8844</v>
      </c>
      <c r="AE55" s="100">
        <v>0.7877</v>
      </c>
      <c r="AF55" s="73">
        <f>((AD55-AE55)-(AB55-AC55))/(AB55-AC55)*100</f>
        <v>14.156344332257767</v>
      </c>
      <c r="AG55" s="73">
        <f>(AD55-AB55)/AB55*100</f>
        <v>6.783022610075375</v>
      </c>
      <c r="AH55" s="100">
        <v>1.7852</v>
      </c>
      <c r="AI55" s="100">
        <v>0.79</v>
      </c>
      <c r="AJ55" s="73">
        <f>((AH55-AI55)-(AB55-AC55))/(AB55-AC55)*100</f>
        <v>3.591131466638907</v>
      </c>
      <c r="AK55" s="73">
        <f>(AH55-AB55)/AB55*100</f>
        <v>1.1616705389017943</v>
      </c>
    </row>
    <row r="56" spans="1:37" ht="19.5" customHeight="1">
      <c r="A56" s="64"/>
      <c r="B56" s="71"/>
      <c r="C56" s="72"/>
      <c r="D56" s="72"/>
      <c r="E56" s="72"/>
      <c r="F56" s="75" t="s">
        <v>276</v>
      </c>
      <c r="G56" s="76">
        <f>AVERAGE(G53:G55)</f>
        <v>11.807585331648715</v>
      </c>
      <c r="H56" s="76">
        <f>AVERAGE(H53:H55)</f>
        <v>5.3577877856636</v>
      </c>
      <c r="I56" s="77"/>
      <c r="J56" s="77"/>
      <c r="K56" s="76">
        <f>AVERAGE(K53:K55)</f>
        <v>4.347358977293575</v>
      </c>
      <c r="L56" s="76">
        <f>AVERAGE(L53:L55)</f>
        <v>1.7133003356292695</v>
      </c>
      <c r="M56" s="87"/>
      <c r="N56" s="87"/>
      <c r="O56" s="87"/>
      <c r="P56" s="87"/>
      <c r="Q56" s="87"/>
      <c r="R56" s="90">
        <f>AVERAGE(R53:R55)</f>
        <v>17.27989691037546</v>
      </c>
      <c r="S56" s="90">
        <f>AVERAGE(S53:S55)</f>
        <v>7.389643516109364</v>
      </c>
      <c r="T56" s="91"/>
      <c r="U56" s="91"/>
      <c r="V56" s="90">
        <f>AVERAGE(V53:V55)</f>
        <v>3.489853621089779</v>
      </c>
      <c r="W56" s="90">
        <f>AVERAGE(W53:W55)</f>
        <v>1.538608254437775</v>
      </c>
      <c r="X56" s="93"/>
      <c r="AA56" s="100"/>
      <c r="AB56" s="100"/>
      <c r="AC56" s="100"/>
      <c r="AD56" s="100"/>
      <c r="AE56" s="75" t="s">
        <v>276</v>
      </c>
      <c r="AF56" s="76">
        <f>AVERAGE(AF53:AF55)</f>
        <v>14.97561695713776</v>
      </c>
      <c r="AG56" s="76">
        <f>AVERAGE(AG53:AG55)</f>
        <v>6.670290647706654</v>
      </c>
      <c r="AH56" s="100"/>
      <c r="AI56" s="100"/>
      <c r="AJ56" s="76">
        <f>AVERAGE(AJ53:AJ55)</f>
        <v>3.217204789262944</v>
      </c>
      <c r="AK56" s="76">
        <f>AVERAGE(AK53:AK55)</f>
        <v>1.0891453428046078</v>
      </c>
    </row>
    <row r="57" spans="1:37" ht="19.5" customHeight="1">
      <c r="A57" s="64"/>
      <c r="B57" s="71"/>
      <c r="C57" s="72"/>
      <c r="D57" s="72"/>
      <c r="E57" s="72"/>
      <c r="F57" s="75" t="s">
        <v>277</v>
      </c>
      <c r="G57" s="76">
        <f>STDEV(G53:G55)</f>
        <v>0.4599928335336893</v>
      </c>
      <c r="H57" s="76">
        <f>STDEV(H53:H55)</f>
        <v>0.01406975732336021</v>
      </c>
      <c r="I57" s="77"/>
      <c r="J57" s="77"/>
      <c r="K57" s="76">
        <f>STDEV(K53:K55)</f>
        <v>0.404140210059058</v>
      </c>
      <c r="L57" s="76">
        <f>STDEV(L53:L55)</f>
        <v>0.03002792477591153</v>
      </c>
      <c r="M57" s="87"/>
      <c r="N57" s="87"/>
      <c r="O57" s="87"/>
      <c r="P57" s="87"/>
      <c r="Q57" s="87"/>
      <c r="R57" s="90">
        <f>STDEV(R53:R55)</f>
        <v>0.9692559894321674</v>
      </c>
      <c r="S57" s="90">
        <f>STDEV(S53:S55)</f>
        <v>0.08668364051366492</v>
      </c>
      <c r="T57" s="91"/>
      <c r="U57" s="91"/>
      <c r="V57" s="90">
        <f>STDEV(V53:V55)</f>
        <v>0.5132334660794318</v>
      </c>
      <c r="W57" s="90">
        <f>STDEV(W53:W55)</f>
        <v>0.08650175887890575</v>
      </c>
      <c r="X57" s="93"/>
      <c r="AA57" s="100"/>
      <c r="AB57" s="100"/>
      <c r="AC57" s="100"/>
      <c r="AD57" s="100"/>
      <c r="AE57" s="75" t="s">
        <v>277</v>
      </c>
      <c r="AF57" s="76">
        <f>STDEV(AF53:AF55)</f>
        <v>1.3061293404457763</v>
      </c>
      <c r="AG57" s="76">
        <f>STDEV(AG53:AG55)</f>
        <v>0.10436727447901947</v>
      </c>
      <c r="AH57" s="100"/>
      <c r="AI57" s="100"/>
      <c r="AJ57" s="76">
        <f>STDEV(AJ53:AJ55)</f>
        <v>1.0657002897602534</v>
      </c>
      <c r="AK57" s="76">
        <f>STDEV(AK53:AK55)</f>
        <v>0.06863457002967883</v>
      </c>
    </row>
    <row r="58" spans="1:37" ht="19.5" customHeight="1">
      <c r="A58" s="64" t="s">
        <v>119</v>
      </c>
      <c r="B58" s="71" t="s">
        <v>87</v>
      </c>
      <c r="C58" s="72">
        <v>1.8781</v>
      </c>
      <c r="D58" s="72">
        <v>0.8503</v>
      </c>
      <c r="E58" s="72">
        <v>1.9582</v>
      </c>
      <c r="F58" s="72">
        <v>0.8184</v>
      </c>
      <c r="G58" s="73">
        <f>((E58-F58)-(C58-D58))/(C58-D58)*100</f>
        <v>10.89706168515274</v>
      </c>
      <c r="H58" s="73">
        <f>(E58-C58)/C58*100</f>
        <v>4.264948618284428</v>
      </c>
      <c r="I58" s="74">
        <v>1.9113</v>
      </c>
      <c r="J58" s="74">
        <v>0.8373</v>
      </c>
      <c r="K58" s="73">
        <f t="shared" si="0"/>
        <v>4.495037945125491</v>
      </c>
      <c r="L58" s="73">
        <f>(I58-C58)/C58*100</f>
        <v>1.7677439965922952</v>
      </c>
      <c r="M58" s="87" t="s">
        <v>48</v>
      </c>
      <c r="N58" s="87">
        <v>1.8325</v>
      </c>
      <c r="O58" s="87">
        <v>0.8305</v>
      </c>
      <c r="P58" s="87">
        <v>1.9315</v>
      </c>
      <c r="Q58" s="87">
        <v>0.8202</v>
      </c>
      <c r="R58" s="88">
        <f>((P58-Q58)-(N58-O58))/(N58-O58)*100</f>
        <v>10.908183632734527</v>
      </c>
      <c r="S58" s="88">
        <f>(P58-N58)/N58*100</f>
        <v>5.4024556616643915</v>
      </c>
      <c r="T58" s="89">
        <v>1.8644</v>
      </c>
      <c r="U58" s="89">
        <v>0.8269</v>
      </c>
      <c r="V58" s="88">
        <f>((T58-U58)-(N58-O58))/(N58-O58)*100</f>
        <v>3.5429141716566956</v>
      </c>
      <c r="W58" s="88">
        <f>(T58-N58)/N58*100</f>
        <v>1.7407912687585287</v>
      </c>
      <c r="X58" s="93" t="s">
        <v>119</v>
      </c>
      <c r="Z58" s="94" t="s">
        <v>399</v>
      </c>
      <c r="AA58" s="100" t="s">
        <v>440</v>
      </c>
      <c r="AB58" s="100">
        <v>1.735</v>
      </c>
      <c r="AC58" s="100">
        <v>0.7943</v>
      </c>
      <c r="AD58" s="100">
        <v>1.824</v>
      </c>
      <c r="AE58" s="100">
        <v>0.7724</v>
      </c>
      <c r="AF58" s="73">
        <f>((AD58-AE58)-(AB58-AC58))/(AB58-AC58)*100</f>
        <v>11.7890932284469</v>
      </c>
      <c r="AG58" s="73">
        <f>(AD58-AB58)/AB58*100</f>
        <v>5.129682997118153</v>
      </c>
      <c r="AH58" s="100">
        <v>1.7587</v>
      </c>
      <c r="AI58" s="100">
        <v>0.7781</v>
      </c>
      <c r="AJ58" s="73">
        <f>((AH58-AI58)-(AB58-AC58))/(AB58-AC58)*100</f>
        <v>4.241522270649497</v>
      </c>
      <c r="AK58" s="73">
        <f>(AH58-AB58)/AB58*100</f>
        <v>1.3659942363112294</v>
      </c>
    </row>
    <row r="59" spans="1:37" ht="19.5" customHeight="1">
      <c r="A59" s="64"/>
      <c r="B59" s="71" t="s">
        <v>88</v>
      </c>
      <c r="C59" s="72">
        <v>1.6957</v>
      </c>
      <c r="D59" s="72">
        <v>0.7651</v>
      </c>
      <c r="E59" s="72">
        <v>1.7678</v>
      </c>
      <c r="F59" s="72">
        <v>0.752</v>
      </c>
      <c r="G59" s="73">
        <f>((E59-F59)-(C59-D59))/(C59-D59)*100</f>
        <v>9.155383623468735</v>
      </c>
      <c r="H59" s="73">
        <f>(E59-C59)/C59*100</f>
        <v>4.2519313557822755</v>
      </c>
      <c r="I59" s="74">
        <v>1.7253</v>
      </c>
      <c r="J59" s="74">
        <v>0.7561</v>
      </c>
      <c r="K59" s="73">
        <f t="shared" si="0"/>
        <v>4.147861594670114</v>
      </c>
      <c r="L59" s="73">
        <f>(I59-C59)/C59*100</f>
        <v>1.745591791000771</v>
      </c>
      <c r="M59" s="87" t="s">
        <v>49</v>
      </c>
      <c r="N59" s="87">
        <v>1.8203</v>
      </c>
      <c r="O59" s="87">
        <v>0.8221</v>
      </c>
      <c r="P59" s="87">
        <v>1.9193</v>
      </c>
      <c r="Q59" s="87">
        <v>0.806</v>
      </c>
      <c r="R59" s="88">
        <f>((P59-Q59)-(N59-O59))/(N59-O59)*100</f>
        <v>11.530755359647364</v>
      </c>
      <c r="S59" s="88">
        <f>(P59-N59)/N59*100</f>
        <v>5.438663956490688</v>
      </c>
      <c r="T59" s="89">
        <v>1.8529</v>
      </c>
      <c r="U59" s="89">
        <v>0.8151</v>
      </c>
      <c r="V59" s="88">
        <f>((T59-U59)-(N59-O59))/(N59-O59)*100</f>
        <v>3.9671408535363515</v>
      </c>
      <c r="W59" s="88">
        <f>(T59-N59)/N59*100</f>
        <v>1.790913585672689</v>
      </c>
      <c r="X59" s="93"/>
      <c r="AA59" s="100" t="s">
        <v>417</v>
      </c>
      <c r="AB59" s="100">
        <v>1.7781</v>
      </c>
      <c r="AC59" s="100">
        <v>0.806</v>
      </c>
      <c r="AD59" s="100">
        <v>1.8691</v>
      </c>
      <c r="AE59" s="100">
        <v>0.789</v>
      </c>
      <c r="AF59" s="73">
        <f>((AD59-AE59)-(AB59-AC59))/(AB59-AC59)*100</f>
        <v>11.109968110276707</v>
      </c>
      <c r="AG59" s="73">
        <f>(AD59-AB59)/AB59*100</f>
        <v>5.117822394690961</v>
      </c>
      <c r="AH59" s="100">
        <v>1.8021</v>
      </c>
      <c r="AI59" s="100">
        <v>0.7972</v>
      </c>
      <c r="AJ59" s="73">
        <f>((AH59-AI59)-(AB59-AC59))/(AB59-AC59)*100</f>
        <v>3.374138463121095</v>
      </c>
      <c r="AK59" s="73">
        <f>(AH59-AB59)/AB59*100</f>
        <v>1.3497553568415737</v>
      </c>
    </row>
    <row r="60" spans="1:37" ht="19.5" customHeight="1">
      <c r="A60" s="64"/>
      <c r="B60" s="71" t="s">
        <v>89</v>
      </c>
      <c r="C60" s="72">
        <v>1.8211</v>
      </c>
      <c r="D60" s="72">
        <v>0.8206</v>
      </c>
      <c r="E60" s="72">
        <v>1.899</v>
      </c>
      <c r="F60" s="72">
        <v>0.8055</v>
      </c>
      <c r="G60" s="73">
        <f>((E60-F60)-(C60-D60))/(C60-D60)*100</f>
        <v>9.2953523238381</v>
      </c>
      <c r="H60" s="73">
        <f>(E60-C60)/C60*100</f>
        <v>4.277634396793151</v>
      </c>
      <c r="I60" s="74">
        <v>1.8541</v>
      </c>
      <c r="J60" s="74">
        <v>0.8096</v>
      </c>
      <c r="K60" s="73">
        <f t="shared" si="0"/>
        <v>4.397801099450302</v>
      </c>
      <c r="L60" s="73">
        <f>(I60-C60)/C60*100</f>
        <v>1.8120915929932535</v>
      </c>
      <c r="M60" s="87" t="s">
        <v>50</v>
      </c>
      <c r="N60" s="87">
        <v>1.8121</v>
      </c>
      <c r="O60" s="87">
        <v>0.8208</v>
      </c>
      <c r="P60" s="87">
        <v>1.9098</v>
      </c>
      <c r="Q60" s="87">
        <v>0.8044</v>
      </c>
      <c r="R60" s="88">
        <f>((P60-Q60)-(N60-O60))/(N60-O60)*100</f>
        <v>11.510138202360523</v>
      </c>
      <c r="S60" s="88">
        <f>(P60-N60)/N60*100</f>
        <v>5.3915346835163565</v>
      </c>
      <c r="T60" s="89">
        <v>1.8435</v>
      </c>
      <c r="U60" s="89">
        <v>0.8155</v>
      </c>
      <c r="V60" s="88">
        <f>((T60-U60)-(N60-O60))/(N60-O60)*100</f>
        <v>3.7022092202158734</v>
      </c>
      <c r="W60" s="88">
        <f>(T60-N60)/N60*100</f>
        <v>1.7327962033000317</v>
      </c>
      <c r="X60" s="93"/>
      <c r="AA60" s="100" t="s">
        <v>418</v>
      </c>
      <c r="AB60" s="100">
        <v>1.7045</v>
      </c>
      <c r="AC60" s="100">
        <v>0.7719</v>
      </c>
      <c r="AD60" s="100">
        <v>1.792</v>
      </c>
      <c r="AE60" s="100">
        <v>0.7556</v>
      </c>
      <c r="AF60" s="73">
        <f>((AD60-AE60)-(AB60-AC60))/(AB60-AC60)*100</f>
        <v>11.130173707913373</v>
      </c>
      <c r="AG60" s="73">
        <f>(AD60-AB60)/AB60*100</f>
        <v>5.133470225872698</v>
      </c>
      <c r="AH60" s="100">
        <v>1.7277</v>
      </c>
      <c r="AI60" s="100">
        <v>0.7666</v>
      </c>
      <c r="AJ60" s="73">
        <f>((AH60-AI60)-(AB60-AC60))/(AB60-AC60)*100</f>
        <v>3.0559725498606256</v>
      </c>
      <c r="AK60" s="73">
        <f>(AH60-AB60)/AB60*100</f>
        <v>1.3611029627456797</v>
      </c>
    </row>
    <row r="61" spans="1:37" ht="19.5" customHeight="1">
      <c r="A61" s="64"/>
      <c r="B61" s="71"/>
      <c r="C61" s="72"/>
      <c r="D61" s="72"/>
      <c r="E61" s="72"/>
      <c r="F61" s="75" t="s">
        <v>276</v>
      </c>
      <c r="G61" s="76">
        <f>AVERAGE(G58:G60)</f>
        <v>9.782599210819859</v>
      </c>
      <c r="H61" s="76">
        <f>AVERAGE(H58:H60)</f>
        <v>4.264838123619952</v>
      </c>
      <c r="I61" s="77"/>
      <c r="J61" s="77"/>
      <c r="K61" s="76">
        <f>AVERAGE(K58:K60)</f>
        <v>4.346900213081969</v>
      </c>
      <c r="L61" s="76">
        <f>AVERAGE(L58:L60)</f>
        <v>1.7751424601954398</v>
      </c>
      <c r="M61" s="87"/>
      <c r="N61" s="87"/>
      <c r="O61" s="87"/>
      <c r="P61" s="87"/>
      <c r="Q61" s="87"/>
      <c r="R61" s="90">
        <f>AVERAGE(R58:R60)</f>
        <v>11.316359064914138</v>
      </c>
      <c r="S61" s="90">
        <f>AVERAGE(S58:S60)</f>
        <v>5.410884767223813</v>
      </c>
      <c r="T61" s="91"/>
      <c r="U61" s="91"/>
      <c r="V61" s="90">
        <f>AVERAGE(V58:V60)</f>
        <v>3.737421415136307</v>
      </c>
      <c r="W61" s="90">
        <f>AVERAGE(W58:W60)</f>
        <v>1.7548336859104163</v>
      </c>
      <c r="X61" s="93"/>
      <c r="AA61" s="100"/>
      <c r="AB61" s="100"/>
      <c r="AC61" s="100"/>
      <c r="AD61" s="100"/>
      <c r="AE61" s="75" t="s">
        <v>276</v>
      </c>
      <c r="AF61" s="76">
        <f>AVERAGE(AF58:AF60)</f>
        <v>11.343078348878992</v>
      </c>
      <c r="AG61" s="76">
        <f>AVERAGE(AG58:AG60)</f>
        <v>5.1269918725606045</v>
      </c>
      <c r="AH61" s="100"/>
      <c r="AI61" s="100"/>
      <c r="AJ61" s="76">
        <f>AVERAGE(AJ58:AJ60)</f>
        <v>3.557211094543739</v>
      </c>
      <c r="AK61" s="76">
        <f>AVERAGE(AK58:AK60)</f>
        <v>1.3589508519661608</v>
      </c>
    </row>
    <row r="62" spans="1:37" ht="19.5" customHeight="1">
      <c r="A62" s="64"/>
      <c r="B62" s="71"/>
      <c r="C62" s="72"/>
      <c r="D62" s="72"/>
      <c r="E62" s="72"/>
      <c r="F62" s="75" t="s">
        <v>277</v>
      </c>
      <c r="G62" s="76">
        <f>STDEV(G58:G60)</f>
        <v>0.9676868110566251</v>
      </c>
      <c r="H62" s="76">
        <f>STDEV(H58:H60)</f>
        <v>0.012851876754188344</v>
      </c>
      <c r="I62" s="77"/>
      <c r="J62" s="77"/>
      <c r="K62" s="76">
        <f>STDEV(K58:K60)</f>
        <v>0.1790978217446803</v>
      </c>
      <c r="L62" s="76">
        <f>STDEV(L58:L60)</f>
        <v>0.03386161342914921</v>
      </c>
      <c r="M62" s="87"/>
      <c r="N62" s="87"/>
      <c r="O62" s="87"/>
      <c r="P62" s="87"/>
      <c r="Q62" s="87"/>
      <c r="R62" s="90">
        <f>STDEV(R58:R60)</f>
        <v>0.35364057229036716</v>
      </c>
      <c r="S62" s="90">
        <f>STDEV(S58:S60)</f>
        <v>0.024669403279591957</v>
      </c>
      <c r="T62" s="91"/>
      <c r="U62" s="91"/>
      <c r="V62" s="90">
        <f>STDEV(V58:V60)</f>
        <v>0.21429417492780903</v>
      </c>
      <c r="W62" s="90">
        <f>STDEV(W58:W60)</f>
        <v>0.03150078797527353</v>
      </c>
      <c r="X62" s="93"/>
      <c r="AA62" s="100"/>
      <c r="AB62" s="100"/>
      <c r="AC62" s="100"/>
      <c r="AD62" s="100"/>
      <c r="AE62" s="75" t="s">
        <v>277</v>
      </c>
      <c r="AF62" s="76">
        <f>STDEV(AF58:AF60)</f>
        <v>0.38639231506457516</v>
      </c>
      <c r="AG62" s="76">
        <f>STDEV(AG58:AG60)</f>
        <v>0.008163655352305066</v>
      </c>
      <c r="AH62" s="100"/>
      <c r="AI62" s="100"/>
      <c r="AJ62" s="76">
        <f>STDEV(AJ58:AJ60)</f>
        <v>0.6136112176269696</v>
      </c>
      <c r="AK62" s="76">
        <f>STDEV(AK58:AK60)</f>
        <v>0.008330605452966326</v>
      </c>
    </row>
    <row r="63" spans="1:37" ht="19.5" customHeight="1">
      <c r="A63" s="64" t="s">
        <v>120</v>
      </c>
      <c r="B63" s="71" t="s">
        <v>90</v>
      </c>
      <c r="C63" s="72">
        <v>1.8901</v>
      </c>
      <c r="D63" s="72">
        <v>0.8427</v>
      </c>
      <c r="E63" s="72">
        <v>1.9852</v>
      </c>
      <c r="F63" s="72">
        <v>0.8184</v>
      </c>
      <c r="G63" s="73">
        <f>((E63-F63)-(C63-D63))/(C63-D63)*100</f>
        <v>11.399656291770114</v>
      </c>
      <c r="H63" s="73">
        <f>(E63-C63)/C63*100</f>
        <v>5.031479815882768</v>
      </c>
      <c r="I63" s="74">
        <v>1.9087</v>
      </c>
      <c r="J63" s="74">
        <v>0.8354</v>
      </c>
      <c r="K63" s="73">
        <f t="shared" si="0"/>
        <v>2.472789765132734</v>
      </c>
      <c r="L63" s="73">
        <f>(I63-C63)/C63*100</f>
        <v>0.9840749166710847</v>
      </c>
      <c r="M63" s="87" t="s">
        <v>51</v>
      </c>
      <c r="N63" s="87">
        <v>1.8513</v>
      </c>
      <c r="O63" s="87">
        <v>0.8232</v>
      </c>
      <c r="P63" s="87">
        <v>1.9639</v>
      </c>
      <c r="Q63" s="87">
        <v>0.8024</v>
      </c>
      <c r="R63" s="88">
        <f>((P63-Q63)-(N63-O63))/(N63-O63)*100</f>
        <v>12.975391498881454</v>
      </c>
      <c r="S63" s="88">
        <f>(P63-N63)/N63*100</f>
        <v>6.082212499324801</v>
      </c>
      <c r="T63" s="89">
        <v>1.8691</v>
      </c>
      <c r="U63" s="89">
        <v>0.8185</v>
      </c>
      <c r="V63" s="88">
        <f>((T63-U63)-(N63-O63))/(N63-O63)*100</f>
        <v>2.1885030639043084</v>
      </c>
      <c r="W63" s="88">
        <f>(T63-N63)/N63*100</f>
        <v>0.9614865229838513</v>
      </c>
      <c r="X63" s="93" t="s">
        <v>120</v>
      </c>
      <c r="Z63" s="94" t="s">
        <v>400</v>
      </c>
      <c r="AA63" s="100" t="s">
        <v>419</v>
      </c>
      <c r="AB63" s="100">
        <v>2.0421</v>
      </c>
      <c r="AC63" s="100">
        <v>0.9172</v>
      </c>
      <c r="AD63" s="100">
        <v>2.1657</v>
      </c>
      <c r="AE63" s="100">
        <v>0.8847</v>
      </c>
      <c r="AF63" s="73">
        <f>((AD63-AE63)-(AB63-AC63))/(AB63-AC63)*100</f>
        <v>13.87678904791538</v>
      </c>
      <c r="AG63" s="73">
        <f>(AD63-AB63)/AB63*100</f>
        <v>6.0525929190539225</v>
      </c>
      <c r="AH63" s="100">
        <v>2.0539</v>
      </c>
      <c r="AI63" s="100">
        <v>0.9069</v>
      </c>
      <c r="AJ63" s="73">
        <f>((AH63-AI63)-(AB63-AC63))/(AB63-AC63)*100</f>
        <v>1.9646190772513121</v>
      </c>
      <c r="AK63" s="73">
        <f>(AH63-AB63)/AB63*100</f>
        <v>0.5778365408158285</v>
      </c>
    </row>
    <row r="64" spans="1:37" ht="19.5" customHeight="1">
      <c r="A64" s="64"/>
      <c r="B64" s="71" t="s">
        <v>91</v>
      </c>
      <c r="C64" s="72">
        <v>1.8231</v>
      </c>
      <c r="D64" s="72">
        <v>0.8105</v>
      </c>
      <c r="E64" s="72">
        <v>1.9154</v>
      </c>
      <c r="F64" s="72">
        <v>0.7832</v>
      </c>
      <c r="G64" s="73">
        <f>((E64-F64)-(C64-D64))/(C64-D64)*100</f>
        <v>11.811179142800727</v>
      </c>
      <c r="H64" s="73">
        <f>(E64-C64)/C64*100</f>
        <v>5.062805112171579</v>
      </c>
      <c r="I64" s="74">
        <v>1.8418</v>
      </c>
      <c r="J64" s="74">
        <v>0.8012</v>
      </c>
      <c r="K64" s="73">
        <f t="shared" si="0"/>
        <v>2.7651589966423096</v>
      </c>
      <c r="L64" s="73">
        <f>(I64-C64)/C64*100</f>
        <v>1.0257254127584972</v>
      </c>
      <c r="M64" s="87" t="s">
        <v>52</v>
      </c>
      <c r="N64" s="87">
        <v>1.7745</v>
      </c>
      <c r="O64" s="87">
        <v>0.7879</v>
      </c>
      <c r="P64" s="87">
        <v>1.8821</v>
      </c>
      <c r="Q64" s="87">
        <v>0.7659</v>
      </c>
      <c r="R64" s="88">
        <f>((P64-Q64)-(N64-O64))/(N64-O64)*100</f>
        <v>13.13602270423679</v>
      </c>
      <c r="S64" s="88">
        <f>(P64-N64)/N64*100</f>
        <v>6.063679909833764</v>
      </c>
      <c r="T64" s="89">
        <v>1.7908</v>
      </c>
      <c r="U64" s="89">
        <v>0.7841</v>
      </c>
      <c r="V64" s="88">
        <f>((T64-U64)-(N64-O64))/(N64-O64)*100</f>
        <v>2.037299817555241</v>
      </c>
      <c r="W64" s="88">
        <f>(T64-N64)/N64*100</f>
        <v>0.9185686108763021</v>
      </c>
      <c r="X64" s="93"/>
      <c r="AA64" s="100" t="s">
        <v>420</v>
      </c>
      <c r="AB64" s="100">
        <v>1.7799</v>
      </c>
      <c r="AC64" s="100">
        <v>0.8073</v>
      </c>
      <c r="AD64" s="100">
        <v>1.8868</v>
      </c>
      <c r="AE64" s="100">
        <v>0.7614</v>
      </c>
      <c r="AF64" s="73">
        <f>((AD64-AE64)-(AB64-AC64))/(AB64-AC64)*100</f>
        <v>15.71046679004729</v>
      </c>
      <c r="AG64" s="73">
        <f>(AD64-AB64)/AB64*100</f>
        <v>6.005955390752289</v>
      </c>
      <c r="AH64" s="100">
        <v>1.7898</v>
      </c>
      <c r="AI64" s="100">
        <v>0.79</v>
      </c>
      <c r="AJ64" s="73">
        <f>((AH64-AI64)-(AB64-AC64))/(AB64-AC64)*100</f>
        <v>2.7966275961340736</v>
      </c>
      <c r="AK64" s="73">
        <f>(AH64-AB64)/AB64*100</f>
        <v>0.556211023091186</v>
      </c>
    </row>
    <row r="65" spans="1:37" ht="19.5" customHeight="1">
      <c r="A65" s="64"/>
      <c r="B65" s="71" t="s">
        <v>92</v>
      </c>
      <c r="C65" s="72">
        <v>1.9095</v>
      </c>
      <c r="D65" s="72">
        <v>0.8505</v>
      </c>
      <c r="E65" s="72">
        <v>2.0061</v>
      </c>
      <c r="F65" s="72">
        <v>0.824</v>
      </c>
      <c r="G65" s="73">
        <f>((E65-F65)-(C65-D65))/(C65-D65)*100</f>
        <v>11.624173748819661</v>
      </c>
      <c r="H65" s="73">
        <f>(E65-C65)/C65*100</f>
        <v>5.058915946582876</v>
      </c>
      <c r="I65" s="74">
        <v>1.9299</v>
      </c>
      <c r="J65" s="74">
        <v>0.8399</v>
      </c>
      <c r="K65" s="73">
        <f t="shared" si="0"/>
        <v>2.927289896128415</v>
      </c>
      <c r="L65" s="73">
        <f>(I65-C65)/C65*100</f>
        <v>1.0683424980361338</v>
      </c>
      <c r="M65" s="87" t="s">
        <v>53</v>
      </c>
      <c r="N65" s="87">
        <v>1.7972</v>
      </c>
      <c r="O65" s="87">
        <v>0.7998</v>
      </c>
      <c r="P65" s="87">
        <v>1.906</v>
      </c>
      <c r="Q65" s="87">
        <v>0.7755</v>
      </c>
      <c r="R65" s="88">
        <f>((P65-Q65)-(N65-O65))/(N65-O65)*100</f>
        <v>13.344696210146392</v>
      </c>
      <c r="S65" s="88">
        <f>(P65-N65)/N65*100</f>
        <v>6.053861562430448</v>
      </c>
      <c r="T65" s="89">
        <v>1.8142</v>
      </c>
      <c r="U65" s="89">
        <v>0.8</v>
      </c>
      <c r="V65" s="88">
        <f>((T65-U65)-(N65-O65))/(N65-O65)*100</f>
        <v>1.684379386404656</v>
      </c>
      <c r="W65" s="88">
        <f>(T65-N65)/N65*100</f>
        <v>0.9459158691297644</v>
      </c>
      <c r="X65" s="93"/>
      <c r="AA65" s="100" t="s">
        <v>421</v>
      </c>
      <c r="AB65" s="100">
        <v>1.7888</v>
      </c>
      <c r="AC65" s="100">
        <v>0.7986</v>
      </c>
      <c r="AD65" s="100">
        <v>1.8974</v>
      </c>
      <c r="AE65" s="100">
        <v>0.7673</v>
      </c>
      <c r="AF65" s="73">
        <f>((AD65-AE65)-(AB65-AC65))/(AB65-AC65)*100</f>
        <v>14.1284588971925</v>
      </c>
      <c r="AG65" s="73">
        <f>(AD65-AB65)/AB65*100</f>
        <v>6.071109123434707</v>
      </c>
      <c r="AH65" s="100">
        <v>1.7993</v>
      </c>
      <c r="AI65" s="100">
        <v>0.7899</v>
      </c>
      <c r="AJ65" s="73">
        <f>((AH65-AI65)-(AB65-AC65))/(AB65-AC65)*100</f>
        <v>1.9390022217733676</v>
      </c>
      <c r="AK65" s="73">
        <f>(AH65-AB65)/AB65*100</f>
        <v>0.5869856887298722</v>
      </c>
    </row>
    <row r="66" spans="1:37" ht="19.5" customHeight="1">
      <c r="A66" s="64"/>
      <c r="B66" s="71"/>
      <c r="C66" s="72"/>
      <c r="D66" s="72"/>
      <c r="E66" s="72"/>
      <c r="F66" s="75" t="s">
        <v>276</v>
      </c>
      <c r="G66" s="76">
        <f>AVERAGE(G63:G65)</f>
        <v>11.611669727796832</v>
      </c>
      <c r="H66" s="76">
        <f>AVERAGE(H63:H65)</f>
        <v>5.051066958212407</v>
      </c>
      <c r="I66" s="77"/>
      <c r="J66" s="77"/>
      <c r="K66" s="76">
        <f>AVERAGE(K63:K65)</f>
        <v>2.721746219301153</v>
      </c>
      <c r="L66" s="76">
        <f>AVERAGE(L63:L65)</f>
        <v>1.0260476091552384</v>
      </c>
      <c r="M66" s="87"/>
      <c r="N66" s="87"/>
      <c r="O66" s="87"/>
      <c r="P66" s="87"/>
      <c r="Q66" s="87"/>
      <c r="R66" s="90">
        <f>AVERAGE(R63:R65)</f>
        <v>13.152036804421547</v>
      </c>
      <c r="S66" s="90">
        <f>AVERAGE(S63:S65)</f>
        <v>6.066584657196338</v>
      </c>
      <c r="T66" s="91"/>
      <c r="U66" s="91"/>
      <c r="V66" s="90">
        <f>AVERAGE(V63:V65)</f>
        <v>1.9700607559547347</v>
      </c>
      <c r="W66" s="90">
        <f>AVERAGE(W63:W65)</f>
        <v>0.9419903343299726</v>
      </c>
      <c r="X66" s="93"/>
      <c r="AA66" s="100"/>
      <c r="AB66" s="100"/>
      <c r="AC66" s="100"/>
      <c r="AD66" s="100"/>
      <c r="AE66" s="75" t="s">
        <v>276</v>
      </c>
      <c r="AF66" s="76">
        <f>AVERAGE(AF63:AF65)</f>
        <v>14.571904911718391</v>
      </c>
      <c r="AG66" s="76">
        <f>AVERAGE(AG63:AG65)</f>
        <v>6.04321914441364</v>
      </c>
      <c r="AH66" s="100"/>
      <c r="AI66" s="100"/>
      <c r="AJ66" s="76">
        <f>AVERAGE(AJ63:AJ65)</f>
        <v>2.233416298386251</v>
      </c>
      <c r="AK66" s="76">
        <f>AVERAGE(AK63:AK65)</f>
        <v>0.5736777508789622</v>
      </c>
    </row>
    <row r="67" spans="1:37" ht="19.5" customHeight="1">
      <c r="A67" s="64"/>
      <c r="B67" s="71"/>
      <c r="C67" s="72"/>
      <c r="D67" s="72"/>
      <c r="E67" s="72"/>
      <c r="F67" s="75" t="s">
        <v>277</v>
      </c>
      <c r="G67" s="76">
        <f>STDEV(G63:G65)</f>
        <v>0.2060461771945052</v>
      </c>
      <c r="H67" s="76">
        <f>STDEV(H63:H65)</f>
        <v>0.017074059585384573</v>
      </c>
      <c r="I67" s="77"/>
      <c r="J67" s="77"/>
      <c r="K67" s="76">
        <f>STDEV(K63:K65)</f>
        <v>0.23033908525504646</v>
      </c>
      <c r="L67" s="76">
        <f>STDEV(L63:L65)</f>
        <v>0.0421347146088308</v>
      </c>
      <c r="M67" s="87"/>
      <c r="N67" s="87"/>
      <c r="O67" s="87"/>
      <c r="P67" s="87"/>
      <c r="Q67" s="87"/>
      <c r="R67" s="90">
        <f>STDEV(R63:R65)</f>
        <v>0.18517243583782794</v>
      </c>
      <c r="S67" s="90">
        <f>STDEV(S63:S65)</f>
        <v>0.01439694667723606</v>
      </c>
      <c r="T67" s="91"/>
      <c r="U67" s="91"/>
      <c r="V67" s="90">
        <f>STDEV(V63:V65)</f>
        <v>0.25870057809682717</v>
      </c>
      <c r="W67" s="90">
        <f>STDEV(W63:W65)</f>
        <v>0.021726577330912263</v>
      </c>
      <c r="X67" s="93"/>
      <c r="AA67" s="100"/>
      <c r="AB67" s="100"/>
      <c r="AC67" s="100"/>
      <c r="AD67" s="100"/>
      <c r="AE67" s="75" t="s">
        <v>277</v>
      </c>
      <c r="AF67" s="76">
        <f>STDEV(AF63:AF65)</f>
        <v>0.9940205185742396</v>
      </c>
      <c r="AG67" s="76">
        <f>STDEV(AG63:AG65)</f>
        <v>0.0335730987379492</v>
      </c>
      <c r="AH67" s="100"/>
      <c r="AI67" s="100"/>
      <c r="AJ67" s="76">
        <f>STDEV(AJ63:AJ65)</f>
        <v>0.48792343687738154</v>
      </c>
      <c r="AK67" s="76">
        <f>STDEV(AK63:AK65)</f>
        <v>0.015803216811695935</v>
      </c>
    </row>
    <row r="68" spans="1:37" ht="19.5" customHeight="1">
      <c r="A68" s="64" t="s">
        <v>238</v>
      </c>
      <c r="B68" s="71" t="s">
        <v>196</v>
      </c>
      <c r="C68" s="72">
        <v>0.9632</v>
      </c>
      <c r="D68" s="72">
        <v>0.2058</v>
      </c>
      <c r="E68" s="72">
        <v>1.3509</v>
      </c>
      <c r="F68" s="72">
        <v>0.113</v>
      </c>
      <c r="G68" s="73">
        <f>((E68-F68)-(C68-D68))/(C68-D68)*100</f>
        <v>63.44071824663323</v>
      </c>
      <c r="H68" s="73">
        <f>(E68-C68)/C68*100</f>
        <v>40.25124584717609</v>
      </c>
      <c r="I68" s="74">
        <v>0.8307</v>
      </c>
      <c r="J68" s="74">
        <v>0.2095</v>
      </c>
      <c r="K68" s="73">
        <f aca="true" t="shared" si="1" ref="K68:K100">((I68-J68)-(C68-D68))/(C68-D68)*100</f>
        <v>-17.982571956693953</v>
      </c>
      <c r="L68" s="73">
        <f>(I68-C68)/C68*100</f>
        <v>-13.756229235880394</v>
      </c>
      <c r="M68" s="87" t="s">
        <v>217</v>
      </c>
      <c r="N68" s="87">
        <v>0.9344</v>
      </c>
      <c r="O68" s="87">
        <v>0.2118</v>
      </c>
      <c r="P68" s="87">
        <v>1.3223</v>
      </c>
      <c r="Q68" s="87">
        <v>0.1032</v>
      </c>
      <c r="R68" s="88">
        <f>((P68-Q68)-(N68-O68))/(N68-O68)*100</f>
        <v>68.71021311929145</v>
      </c>
      <c r="S68" s="88">
        <f>(P68-N68)/N68*100</f>
        <v>41.51327054794521</v>
      </c>
      <c r="T68" s="89">
        <v>0.8031</v>
      </c>
      <c r="U68" s="89">
        <v>0.2096</v>
      </c>
      <c r="V68" s="88">
        <f>((T68-U68)-(N68-O68))/(N68-O68)*100</f>
        <v>-17.86603930251868</v>
      </c>
      <c r="W68" s="88">
        <f>(T68-N68)/N68*100</f>
        <v>-14.051797945205477</v>
      </c>
      <c r="X68" s="93" t="s">
        <v>238</v>
      </c>
      <c r="Z68" s="94" t="s">
        <v>401</v>
      </c>
      <c r="AA68" s="100" t="s">
        <v>422</v>
      </c>
      <c r="AB68" s="100">
        <v>2.3075</v>
      </c>
      <c r="AC68" s="100">
        <v>1.0789</v>
      </c>
      <c r="AD68" s="100">
        <v>2.4253</v>
      </c>
      <c r="AE68" s="100">
        <v>1.0452</v>
      </c>
      <c r="AF68" s="73">
        <f>((AD68-AE68)-(AB68-AC68))/(AB68-AC68)*100</f>
        <v>12.331108578870255</v>
      </c>
      <c r="AG68" s="73">
        <f>(AD68-AB68)/AB68*100</f>
        <v>5.10509209100758</v>
      </c>
      <c r="AH68" s="100">
        <v>2.3404</v>
      </c>
      <c r="AI68" s="100">
        <v>1.0629</v>
      </c>
      <c r="AJ68" s="73">
        <f>((AH68-AI68)-(AB68-AC68))/(AB68-AC68)*100</f>
        <v>3.9801399967442386</v>
      </c>
      <c r="AK68" s="73">
        <f>(AH68-AB68)/AB68*100</f>
        <v>1.4257854821234976</v>
      </c>
    </row>
    <row r="69" spans="1:37" ht="19.5" customHeight="1">
      <c r="A69" s="64"/>
      <c r="B69" s="71" t="s">
        <v>197</v>
      </c>
      <c r="C69" s="72">
        <v>0.9584</v>
      </c>
      <c r="D69" s="72">
        <v>0.207</v>
      </c>
      <c r="E69" s="72">
        <v>1.3452</v>
      </c>
      <c r="F69" s="72">
        <v>0.1104</v>
      </c>
      <c r="G69" s="73">
        <f>((E69-F69)-(C69-D69))/(C69-D69)*100</f>
        <v>64.33324461006119</v>
      </c>
      <c r="H69" s="73">
        <f>(E69-C69)/C69*100</f>
        <v>40.358931552587634</v>
      </c>
      <c r="I69" s="74">
        <v>0.8262</v>
      </c>
      <c r="J69" s="74">
        <v>0.2124</v>
      </c>
      <c r="K69" s="73">
        <f t="shared" si="1"/>
        <v>-18.312483364386484</v>
      </c>
      <c r="L69" s="73">
        <f>(I69-C69)/C69*100</f>
        <v>-13.793823038397326</v>
      </c>
      <c r="M69" s="87" t="s">
        <v>218</v>
      </c>
      <c r="N69" s="87">
        <v>0.9314</v>
      </c>
      <c r="O69" s="87">
        <v>0.2035</v>
      </c>
      <c r="P69" s="87">
        <v>1.3181</v>
      </c>
      <c r="Q69" s="87">
        <v>0.1017</v>
      </c>
      <c r="R69" s="88">
        <f>((P69-Q69)-(N69-O69))/(N69-O69)*100</f>
        <v>67.11086687731833</v>
      </c>
      <c r="S69" s="88">
        <f>(P69-N69)/N69*100</f>
        <v>41.51814472836591</v>
      </c>
      <c r="T69" s="89">
        <v>0.7996</v>
      </c>
      <c r="U69" s="89">
        <v>0.2063</v>
      </c>
      <c r="V69" s="88">
        <f>((T69-U69)-(N69-O69))/(N69-O69)*100</f>
        <v>-18.491551037230398</v>
      </c>
      <c r="W69" s="88">
        <f>(T69-N69)/N69*100</f>
        <v>-14.150740820270563</v>
      </c>
      <c r="X69" s="93"/>
      <c r="AA69" s="100" t="s">
        <v>423</v>
      </c>
      <c r="AB69" s="100">
        <v>2.1105</v>
      </c>
      <c r="AC69" s="100">
        <v>0.9864</v>
      </c>
      <c r="AD69" s="100">
        <v>2.2153</v>
      </c>
      <c r="AE69" s="100">
        <v>0.9494</v>
      </c>
      <c r="AF69" s="73">
        <f>((AD69-AE69)-(AB69-AC69))/(AB69-AC69)*100</f>
        <v>12.614536073303102</v>
      </c>
      <c r="AG69" s="73">
        <f>(AD69-AB69)/AB69*100</f>
        <v>4.965647950722578</v>
      </c>
      <c r="AH69" s="100">
        <v>2.1378</v>
      </c>
      <c r="AI69" s="100">
        <v>0.9752</v>
      </c>
      <c r="AJ69" s="73">
        <f>((AH69-AI69)-(AB69-AC69))/(AB69-AC69)*100</f>
        <v>3.4249621919758013</v>
      </c>
      <c r="AK69" s="73">
        <f>(AH69-AB69)/AB69*100</f>
        <v>1.2935323383084518</v>
      </c>
    </row>
    <row r="70" spans="1:37" ht="19.5" customHeight="1">
      <c r="A70" s="64"/>
      <c r="B70" s="71" t="s">
        <v>198</v>
      </c>
      <c r="C70" s="72">
        <v>0.9518</v>
      </c>
      <c r="D70" s="72">
        <v>0.2092</v>
      </c>
      <c r="E70" s="72">
        <v>1.3365</v>
      </c>
      <c r="F70" s="72">
        <v>0.1062</v>
      </c>
      <c r="G70" s="73">
        <f>((E70-F70)-(C70-D70))/(C70-D70)*100</f>
        <v>65.67465661190413</v>
      </c>
      <c r="H70" s="73">
        <f>(E70-C70)/C70*100</f>
        <v>40.41815507459551</v>
      </c>
      <c r="I70" s="74">
        <v>0.8211</v>
      </c>
      <c r="J70" s="74">
        <v>0.2118</v>
      </c>
      <c r="K70" s="73">
        <f t="shared" si="1"/>
        <v>-17.95044438459465</v>
      </c>
      <c r="L70" s="73">
        <f>(I70-C70)/C70*100</f>
        <v>-13.731876444631217</v>
      </c>
      <c r="M70" s="87" t="s">
        <v>219</v>
      </c>
      <c r="N70" s="87">
        <v>0.923</v>
      </c>
      <c r="O70" s="87">
        <v>0.1977</v>
      </c>
      <c r="P70" s="87">
        <v>1.3118</v>
      </c>
      <c r="Q70" s="87">
        <v>0.1012</v>
      </c>
      <c r="R70" s="88">
        <f>((P70-Q70)-(N70-O70))/(N70-O70)*100</f>
        <v>66.91024403695023</v>
      </c>
      <c r="S70" s="88">
        <f>(P70-N70)/N70*100</f>
        <v>42.12351029252438</v>
      </c>
      <c r="T70" s="89">
        <v>0.7932</v>
      </c>
      <c r="U70" s="89">
        <v>0.2061</v>
      </c>
      <c r="V70" s="88">
        <f>((T70-U70)-(N70-O70))/(N70-O70)*100</f>
        <v>-19.05418447538951</v>
      </c>
      <c r="W70" s="88">
        <f>(T70-N70)/N70*100</f>
        <v>-14.062838569880826</v>
      </c>
      <c r="X70" s="93"/>
      <c r="AA70" s="100" t="s">
        <v>424</v>
      </c>
      <c r="AB70" s="100">
        <v>2.1481</v>
      </c>
      <c r="AC70" s="100">
        <v>1.0035</v>
      </c>
      <c r="AD70" s="100">
        <v>2.2601</v>
      </c>
      <c r="AE70" s="100">
        <v>0.9704</v>
      </c>
      <c r="AF70" s="73">
        <f>((AD70-AE70)-(AB70-AC70))/(AB70-AC70)*100</f>
        <v>12.67691770050673</v>
      </c>
      <c r="AG70" s="73">
        <f>(AD70-AB70)/AB70*100</f>
        <v>5.21390996694754</v>
      </c>
      <c r="AH70" s="100">
        <v>2.1797</v>
      </c>
      <c r="AI70" s="100">
        <v>0.9908</v>
      </c>
      <c r="AJ70" s="73">
        <f>((AH70-AI70)-(AB70-AC70))/(AB70-AC70)*100</f>
        <v>3.870347719727417</v>
      </c>
      <c r="AK70" s="73">
        <f>(AH70-AB70)/AB70*100</f>
        <v>1.4710674549602007</v>
      </c>
    </row>
    <row r="71" spans="1:37" ht="19.5" customHeight="1">
      <c r="A71" s="64"/>
      <c r="B71" s="71"/>
      <c r="C71" s="72"/>
      <c r="D71" s="72"/>
      <c r="E71" s="72"/>
      <c r="F71" s="75" t="s">
        <v>276</v>
      </c>
      <c r="G71" s="76">
        <f>AVERAGE(G68:G70)</f>
        <v>64.48287315619952</v>
      </c>
      <c r="H71" s="76">
        <f>AVERAGE(H68:H70)</f>
        <v>40.342777491453084</v>
      </c>
      <c r="I71" s="77"/>
      <c r="J71" s="77"/>
      <c r="K71" s="76">
        <f>AVERAGE(K68:K70)</f>
        <v>-18.08183323522503</v>
      </c>
      <c r="L71" s="76">
        <f>AVERAGE(L68:L70)</f>
        <v>-13.760642906302978</v>
      </c>
      <c r="M71" s="87"/>
      <c r="N71" s="87"/>
      <c r="O71" s="87"/>
      <c r="P71" s="87"/>
      <c r="Q71" s="87"/>
      <c r="R71" s="90">
        <f>AVERAGE(R68:R70)</f>
        <v>67.57710801118668</v>
      </c>
      <c r="S71" s="90">
        <f>AVERAGE(S68:S70)</f>
        <v>41.718308522945165</v>
      </c>
      <c r="T71" s="91"/>
      <c r="U71" s="91"/>
      <c r="V71" s="90">
        <f>AVERAGE(V68:V70)</f>
        <v>-18.470591605046195</v>
      </c>
      <c r="W71" s="90">
        <f>AVERAGE(W68:W70)</f>
        <v>-14.088459111785623</v>
      </c>
      <c r="X71" s="93"/>
      <c r="AA71" s="100"/>
      <c r="AB71" s="100"/>
      <c r="AC71" s="100"/>
      <c r="AD71" s="100"/>
      <c r="AE71" s="75" t="s">
        <v>276</v>
      </c>
      <c r="AF71" s="76">
        <f>AVERAGE(AF68:AF70)</f>
        <v>12.540854117560029</v>
      </c>
      <c r="AG71" s="76">
        <f>AVERAGE(AG68:AG70)</f>
        <v>5.094883336225899</v>
      </c>
      <c r="AH71" s="100"/>
      <c r="AI71" s="100"/>
      <c r="AJ71" s="76">
        <f>AVERAGE(AJ68:AJ70)</f>
        <v>3.7584833028158187</v>
      </c>
      <c r="AK71" s="76">
        <f>AVERAGE(AK68:AK70)</f>
        <v>1.3967950917973833</v>
      </c>
    </row>
    <row r="72" spans="1:37" ht="19.5" customHeight="1">
      <c r="A72" s="64"/>
      <c r="B72" s="71"/>
      <c r="C72" s="72"/>
      <c r="D72" s="72"/>
      <c r="E72" s="72"/>
      <c r="F72" s="75" t="s">
        <v>277</v>
      </c>
      <c r="G72" s="76">
        <f>STDEV(G68:G70)</f>
        <v>1.1244606179505308</v>
      </c>
      <c r="H72" s="76">
        <f>STDEV(H68:H70)</f>
        <v>0.08461907478690323</v>
      </c>
      <c r="I72" s="77"/>
      <c r="J72" s="77"/>
      <c r="K72" s="76">
        <f>STDEV(K68:K70)</f>
        <v>0.20039375435363999</v>
      </c>
      <c r="L72" s="76">
        <f>STDEV(L68:L70)</f>
        <v>0.03120825988028227</v>
      </c>
      <c r="M72" s="87"/>
      <c r="N72" s="87"/>
      <c r="O72" s="87"/>
      <c r="P72" s="87"/>
      <c r="Q72" s="87"/>
      <c r="R72" s="90">
        <f>STDEV(R68:R70)</f>
        <v>0.9864115624455329</v>
      </c>
      <c r="S72" s="90">
        <f>STDEV(S68:S70)</f>
        <v>0.35092348875738505</v>
      </c>
      <c r="T72" s="91"/>
      <c r="U72" s="91"/>
      <c r="V72" s="90">
        <f>STDEV(V68:V70)</f>
        <v>0.5943498223286579</v>
      </c>
      <c r="W72" s="90">
        <f>STDEV(W68:W70)</f>
        <v>0.05421929782981214</v>
      </c>
      <c r="X72" s="93"/>
      <c r="AA72" s="100"/>
      <c r="AB72" s="100"/>
      <c r="AC72" s="100"/>
      <c r="AD72" s="100"/>
      <c r="AE72" s="75" t="s">
        <v>277</v>
      </c>
      <c r="AF72" s="76">
        <f>STDEV(AF68:AF70)</f>
        <v>0.18430344571756022</v>
      </c>
      <c r="AG72" s="76">
        <f>STDEV(AG68:AG70)</f>
        <v>0.12444545464044719</v>
      </c>
      <c r="AH72" s="100"/>
      <c r="AI72" s="100"/>
      <c r="AJ72" s="76">
        <f>STDEV(AJ68:AJ70)</f>
        <v>0.29400822191752657</v>
      </c>
      <c r="AK72" s="76">
        <f>STDEV(AK68:AK70)</f>
        <v>0.09224972335776027</v>
      </c>
    </row>
    <row r="73" spans="1:37" ht="19.5" customHeight="1">
      <c r="A73" s="64" t="s">
        <v>239</v>
      </c>
      <c r="B73" s="71" t="s">
        <v>199</v>
      </c>
      <c r="C73" s="72">
        <v>1.1807</v>
      </c>
      <c r="D73" s="72">
        <v>0.2283</v>
      </c>
      <c r="E73" s="72">
        <v>1.3532</v>
      </c>
      <c r="F73" s="72">
        <v>0.1857</v>
      </c>
      <c r="G73" s="73">
        <f>((E73-F73)-(C73-D73))/(C73-D73)*100</f>
        <v>22.585048299034</v>
      </c>
      <c r="H73" s="73">
        <f>(E73-C73)/C73*100</f>
        <v>14.609977132209695</v>
      </c>
      <c r="I73" s="74">
        <v>1.1443</v>
      </c>
      <c r="J73" s="74">
        <v>0.2138</v>
      </c>
      <c r="K73" s="73">
        <f t="shared" si="1"/>
        <v>-2.2994540109197845</v>
      </c>
      <c r="L73" s="73">
        <f>(I73-C73)/C73*100</f>
        <v>-3.0829169136952643</v>
      </c>
      <c r="M73" s="87" t="s">
        <v>220</v>
      </c>
      <c r="N73" s="87">
        <v>1.335</v>
      </c>
      <c r="O73" s="87">
        <v>0.2654</v>
      </c>
      <c r="P73" s="87">
        <v>1.6436</v>
      </c>
      <c r="Q73" s="87">
        <v>0.132</v>
      </c>
      <c r="R73" s="88">
        <f>((P73-Q73)-(N73-O73))/(N73-O73)*100</f>
        <v>41.323859386686635</v>
      </c>
      <c r="S73" s="88">
        <f>(P73-N73)/N73*100</f>
        <v>23.116104868913855</v>
      </c>
      <c r="T73" s="89">
        <v>1.1635</v>
      </c>
      <c r="U73" s="89">
        <v>0.2254</v>
      </c>
      <c r="V73" s="88">
        <f>((T73-U73)-(N73-O73))/(N73-O73)*100</f>
        <v>-12.294315632011964</v>
      </c>
      <c r="W73" s="88">
        <f>(T73-N73)/N73*100</f>
        <v>-12.846441947565543</v>
      </c>
      <c r="X73" s="93" t="s">
        <v>239</v>
      </c>
      <c r="Z73" s="94" t="s">
        <v>402</v>
      </c>
      <c r="AA73" s="100" t="s">
        <v>425</v>
      </c>
      <c r="AB73" s="100">
        <v>2.4373</v>
      </c>
      <c r="AC73" s="100">
        <v>1.1454</v>
      </c>
      <c r="AD73" s="100">
        <v>2.5728</v>
      </c>
      <c r="AE73" s="100">
        <v>1.1056</v>
      </c>
      <c r="AF73" s="73">
        <f>((AD73-AE73)-(AB73-AC73))/(AB73-AC73)*100</f>
        <v>13.569161699821969</v>
      </c>
      <c r="AG73" s="73">
        <f>(AD73-AB73)/AB73*100</f>
        <v>5.559430517375782</v>
      </c>
      <c r="AH73" s="100">
        <v>2.4699</v>
      </c>
      <c r="AI73" s="100">
        <v>1.1269</v>
      </c>
      <c r="AJ73" s="73">
        <f>((AH73-AI73)-(AB73-AC73))/(AB73-AC73)*100</f>
        <v>3.955414505766694</v>
      </c>
      <c r="AK73" s="73">
        <f>(AH73-AB73)/AB73*100</f>
        <v>1.3375456447708516</v>
      </c>
    </row>
    <row r="74" spans="1:37" ht="19.5" customHeight="1">
      <c r="A74" s="64"/>
      <c r="B74" s="71" t="s">
        <v>200</v>
      </c>
      <c r="C74" s="72">
        <v>1.2744</v>
      </c>
      <c r="D74" s="72">
        <v>0.2553</v>
      </c>
      <c r="E74" s="72">
        <v>1.4607</v>
      </c>
      <c r="F74" s="72">
        <v>0.204</v>
      </c>
      <c r="G74" s="73">
        <f>((E74-F74)-(C74-D74))/(C74-D74)*100</f>
        <v>23.31468943185166</v>
      </c>
      <c r="H74" s="73">
        <f>(E74-C74)/C74*100</f>
        <v>14.618644067796621</v>
      </c>
      <c r="I74" s="74">
        <v>1.2356</v>
      </c>
      <c r="J74" s="74">
        <v>0.2294</v>
      </c>
      <c r="K74" s="73">
        <f t="shared" si="1"/>
        <v>-1.265822784810118</v>
      </c>
      <c r="L74" s="73">
        <f>(I74-C74)/C74*100</f>
        <v>-3.044569993722532</v>
      </c>
      <c r="M74" s="87" t="s">
        <v>221</v>
      </c>
      <c r="N74" s="87">
        <v>1.26</v>
      </c>
      <c r="O74" s="87">
        <v>0.2524</v>
      </c>
      <c r="P74" s="87">
        <v>1.5457</v>
      </c>
      <c r="Q74" s="87">
        <v>0.1269</v>
      </c>
      <c r="R74" s="88">
        <f>((P74-Q74)-(N74-O74))/(N74-O74)*100</f>
        <v>40.8098451766574</v>
      </c>
      <c r="S74" s="88">
        <f>(P74-N74)/N74*100</f>
        <v>22.67460317460318</v>
      </c>
      <c r="T74" s="89">
        <v>1.0888</v>
      </c>
      <c r="U74" s="89">
        <v>0.2044</v>
      </c>
      <c r="V74" s="88">
        <f>((T74-U74)-(N74-O74))/(N74-O74)*100</f>
        <v>-12.227074235807867</v>
      </c>
      <c r="W74" s="88">
        <f>(T74-N74)/N74*100</f>
        <v>-13.587301587301589</v>
      </c>
      <c r="X74" s="93"/>
      <c r="AA74" s="100" t="s">
        <v>426</v>
      </c>
      <c r="AB74" s="100">
        <v>2.4149</v>
      </c>
      <c r="AC74" s="100">
        <v>1.1277</v>
      </c>
      <c r="AD74" s="100">
        <v>2.5503</v>
      </c>
      <c r="AE74" s="100">
        <v>1.0855</v>
      </c>
      <c r="AF74" s="73">
        <f>((AD74-AE74)-(AB74-AC74))/(AB74-AC74)*100</f>
        <v>13.797389683032957</v>
      </c>
      <c r="AG74" s="73">
        <f>(AD74-AB74)/AB74*100</f>
        <v>5.606857426808571</v>
      </c>
      <c r="AH74" s="100">
        <v>2.4486</v>
      </c>
      <c r="AI74" s="100">
        <v>1.1155</v>
      </c>
      <c r="AJ74" s="73">
        <f>((AH74-AI74)-(AB74-AC74))/(AB74-AC74)*100</f>
        <v>3.5658794282162876</v>
      </c>
      <c r="AK74" s="73">
        <f>(AH74-AB74)/AB74*100</f>
        <v>1.3955029193755462</v>
      </c>
    </row>
    <row r="75" spans="1:37" ht="19.5" customHeight="1">
      <c r="A75" s="64"/>
      <c r="B75" s="71" t="s">
        <v>201</v>
      </c>
      <c r="C75" s="72">
        <v>1.23</v>
      </c>
      <c r="D75" s="72">
        <v>0.2462</v>
      </c>
      <c r="E75" s="72">
        <v>1.4104</v>
      </c>
      <c r="F75" s="72">
        <v>0.2069</v>
      </c>
      <c r="G75" s="73">
        <f>((E75-F75)-(C75-D75))/(C75-D75)*100</f>
        <v>22.331774750965643</v>
      </c>
      <c r="H75" s="73">
        <f>(E75-C75)/C75*100</f>
        <v>14.666666666666675</v>
      </c>
      <c r="I75" s="74">
        <v>1.194</v>
      </c>
      <c r="J75" s="74">
        <v>0.2231</v>
      </c>
      <c r="K75" s="73">
        <f t="shared" si="1"/>
        <v>-1.3112421223826003</v>
      </c>
      <c r="L75" s="73">
        <f>(I75-C75)/C75*100</f>
        <v>-2.9268292682926855</v>
      </c>
      <c r="M75" s="87" t="s">
        <v>222</v>
      </c>
      <c r="N75" s="87">
        <v>1.079</v>
      </c>
      <c r="O75" s="87">
        <v>0.2149</v>
      </c>
      <c r="P75" s="87">
        <v>1.3279</v>
      </c>
      <c r="Q75" s="87">
        <v>0.112</v>
      </c>
      <c r="R75" s="88">
        <f>((P75-Q75)-(N75-O75))/(N75-O75)*100</f>
        <v>40.7128804536512</v>
      </c>
      <c r="S75" s="88">
        <f>(P75-N75)/N75*100</f>
        <v>23.067655236329948</v>
      </c>
      <c r="T75" s="89">
        <v>0.9427</v>
      </c>
      <c r="U75" s="89">
        <v>0.1822</v>
      </c>
      <c r="V75" s="88">
        <f>((T75-U75)-(N75-O75))/(N75-O75)*100</f>
        <v>-11.989353084133784</v>
      </c>
      <c r="W75" s="88">
        <f>(T75-N75)/N75*100</f>
        <v>-12.632066728452267</v>
      </c>
      <c r="X75" s="93"/>
      <c r="AA75" s="100" t="s">
        <v>427</v>
      </c>
      <c r="AB75" s="100">
        <v>2.4381</v>
      </c>
      <c r="AC75" s="100">
        <v>1.1444</v>
      </c>
      <c r="AD75" s="100">
        <v>2.5753</v>
      </c>
      <c r="AE75" s="100">
        <v>1.1011</v>
      </c>
      <c r="AF75" s="73">
        <f>((AD75-AE75)-(AB75-AC75))/(AB75-AC75)*100</f>
        <v>13.952230037875871</v>
      </c>
      <c r="AG75" s="73">
        <f>(AD75-AB75)/AB75*100</f>
        <v>5.6273327591157045</v>
      </c>
      <c r="AH75" s="100">
        <v>2.4719</v>
      </c>
      <c r="AI75" s="100">
        <v>1.1268</v>
      </c>
      <c r="AJ75" s="73">
        <f>((AH75-AI75)-(AB75-AC75))/(AB75-AC75)*100</f>
        <v>3.973100409677695</v>
      </c>
      <c r="AK75" s="73">
        <f>(AH75-AB75)/AB75*100</f>
        <v>1.3863254173331805</v>
      </c>
    </row>
    <row r="76" spans="1:37" ht="19.5" customHeight="1">
      <c r="A76" s="64"/>
      <c r="B76" s="71"/>
      <c r="C76" s="72"/>
      <c r="D76" s="72"/>
      <c r="E76" s="72"/>
      <c r="F76" s="75" t="s">
        <v>276</v>
      </c>
      <c r="G76" s="76">
        <f>AVERAGE(G73:G75)</f>
        <v>22.743837493950434</v>
      </c>
      <c r="H76" s="76">
        <f>AVERAGE(H73:H75)</f>
        <v>14.631762622224329</v>
      </c>
      <c r="I76" s="77"/>
      <c r="J76" s="77"/>
      <c r="K76" s="76">
        <f>AVERAGE(K73:K75)</f>
        <v>-1.6255063060375008</v>
      </c>
      <c r="L76" s="76">
        <f>AVERAGE(L73:L75)</f>
        <v>-3.0181053919034944</v>
      </c>
      <c r="M76" s="87"/>
      <c r="N76" s="87"/>
      <c r="O76" s="87"/>
      <c r="P76" s="87"/>
      <c r="Q76" s="87"/>
      <c r="R76" s="90">
        <f>AVERAGE(R73:R75)</f>
        <v>40.94886167233174</v>
      </c>
      <c r="S76" s="90">
        <f>AVERAGE(S73:S75)</f>
        <v>22.952787759948993</v>
      </c>
      <c r="T76" s="91"/>
      <c r="U76" s="91"/>
      <c r="V76" s="90">
        <f>AVERAGE(V73:V75)</f>
        <v>-12.170247650651206</v>
      </c>
      <c r="W76" s="90">
        <f>AVERAGE(W73:W75)</f>
        <v>-13.0219367544398</v>
      </c>
      <c r="X76" s="93"/>
      <c r="AA76" s="100"/>
      <c r="AB76" s="100"/>
      <c r="AC76" s="100"/>
      <c r="AD76" s="100"/>
      <c r="AE76" s="75" t="s">
        <v>276</v>
      </c>
      <c r="AF76" s="76">
        <f>AVERAGE(AF73:AF75)</f>
        <v>13.7729271402436</v>
      </c>
      <c r="AG76" s="76">
        <f>AVERAGE(AG73:AG75)</f>
        <v>5.597873567766686</v>
      </c>
      <c r="AH76" s="100"/>
      <c r="AI76" s="100"/>
      <c r="AJ76" s="76">
        <f>AVERAGE(AJ73:AJ75)</f>
        <v>3.8314647812202254</v>
      </c>
      <c r="AK76" s="76">
        <f>AVERAGE(AK73:AK75)</f>
        <v>1.3731246604931926</v>
      </c>
    </row>
    <row r="77" spans="1:37" ht="19.5" customHeight="1">
      <c r="A77" s="64"/>
      <c r="B77" s="71"/>
      <c r="C77" s="72"/>
      <c r="D77" s="72"/>
      <c r="E77" s="72"/>
      <c r="F77" s="75" t="s">
        <v>277</v>
      </c>
      <c r="G77" s="76">
        <f>STDEV(G73:G75)</f>
        <v>0.5103340315833576</v>
      </c>
      <c r="H77" s="76">
        <f>STDEV(H73:H75)</f>
        <v>0.03053683320093725</v>
      </c>
      <c r="I77" s="77"/>
      <c r="J77" s="77"/>
      <c r="K77" s="76">
        <f>STDEV(K73:K75)</f>
        <v>0.584097475378429</v>
      </c>
      <c r="L77" s="76">
        <f>STDEV(L73:L75)</f>
        <v>0.08133953297080264</v>
      </c>
      <c r="M77" s="87"/>
      <c r="N77" s="87"/>
      <c r="O77" s="87"/>
      <c r="P77" s="87"/>
      <c r="Q77" s="87"/>
      <c r="R77" s="90">
        <f>STDEV(R73:R75)</f>
        <v>0.32835651920761816</v>
      </c>
      <c r="S77" s="90">
        <f>STDEV(S73:S75)</f>
        <v>0.2421297985947789</v>
      </c>
      <c r="T77" s="91"/>
      <c r="U77" s="91"/>
      <c r="V77" s="90">
        <f>STDEV(V73:V75)</f>
        <v>0.16022635391065018</v>
      </c>
      <c r="W77" s="90">
        <f>STDEV(W73:W75)</f>
        <v>0.5012157512689284</v>
      </c>
      <c r="X77" s="93"/>
      <c r="AA77" s="100"/>
      <c r="AB77" s="100"/>
      <c r="AC77" s="100"/>
      <c r="AD77" s="100"/>
      <c r="AE77" s="75" t="s">
        <v>277</v>
      </c>
      <c r="AF77" s="76">
        <f>STDEV(AF73:AF75)</f>
        <v>0.1927022311874009</v>
      </c>
      <c r="AG77" s="76">
        <f>STDEV(AG73:AG75)</f>
        <v>0.03483117713758846</v>
      </c>
      <c r="AH77" s="100"/>
      <c r="AI77" s="100"/>
      <c r="AJ77" s="76">
        <f>STDEV(AJ73:AJ75)</f>
        <v>0.2301735923101472</v>
      </c>
      <c r="AK77" s="76">
        <f>STDEV(AK73:AK75)</f>
        <v>0.03115214929603343</v>
      </c>
    </row>
    <row r="78" spans="1:37" ht="19.5" customHeight="1">
      <c r="A78" s="64" t="s">
        <v>240</v>
      </c>
      <c r="B78" s="71" t="s">
        <v>202</v>
      </c>
      <c r="C78" s="72">
        <v>1.9258</v>
      </c>
      <c r="D78" s="72">
        <v>0.1705</v>
      </c>
      <c r="E78" s="72">
        <v>8.913</v>
      </c>
      <c r="F78" s="73" t="s">
        <v>251</v>
      </c>
      <c r="G78" s="73"/>
      <c r="H78" s="73">
        <f>(E78-C78)/C78*100</f>
        <v>362.82064596531313</v>
      </c>
      <c r="I78" s="74">
        <v>1.5992</v>
      </c>
      <c r="J78" s="74">
        <v>0.187</v>
      </c>
      <c r="K78" s="73">
        <f t="shared" si="1"/>
        <v>-19.54651626502592</v>
      </c>
      <c r="L78" s="73">
        <f>(I78-C78)/C78*100</f>
        <v>-16.959185792917232</v>
      </c>
      <c r="M78" s="87" t="s">
        <v>223</v>
      </c>
      <c r="N78" s="87">
        <v>1.9708</v>
      </c>
      <c r="O78" s="87">
        <v>0.1754</v>
      </c>
      <c r="P78" s="87">
        <v>8.1623</v>
      </c>
      <c r="Q78" s="88" t="s">
        <v>251</v>
      </c>
      <c r="R78" s="88" t="s">
        <v>256</v>
      </c>
      <c r="S78" s="88">
        <f>(P78-N78)/N78*100</f>
        <v>314.1617617211284</v>
      </c>
      <c r="T78" s="89">
        <v>1.5025</v>
      </c>
      <c r="U78" s="89">
        <v>0.2317</v>
      </c>
      <c r="V78" s="88">
        <f>((T78-U78)-(N78-O78))/(N78-O78)*100</f>
        <v>-29.219115517433448</v>
      </c>
      <c r="W78" s="88">
        <f>(T78-N78)/N78*100</f>
        <v>-23.761924091739402</v>
      </c>
      <c r="X78" s="93" t="s">
        <v>240</v>
      </c>
      <c r="Z78" s="94" t="s">
        <v>403</v>
      </c>
      <c r="AA78" s="100" t="s">
        <v>428</v>
      </c>
      <c r="AB78" s="100">
        <v>2.443</v>
      </c>
      <c r="AC78" s="100">
        <v>1.1161</v>
      </c>
      <c r="AD78" s="100">
        <v>2.5582</v>
      </c>
      <c r="AE78" s="100">
        <v>1.0748</v>
      </c>
      <c r="AF78" s="73">
        <f>((AD78-AE78)-(AB78-AC78))/(AB78-AC78)*100</f>
        <v>11.79440801869017</v>
      </c>
      <c r="AG78" s="73">
        <f>(AD78-AB78)/AB78*100</f>
        <v>4.715513712648373</v>
      </c>
      <c r="AH78" s="100">
        <v>2.4414</v>
      </c>
      <c r="AI78" s="100">
        <v>1.1168</v>
      </c>
      <c r="AJ78" s="73">
        <f>((AH78-AI78)-(AB78-AC78))/(AB78-AC78)*100</f>
        <v>-0.17333634787852822</v>
      </c>
      <c r="AK78" s="73">
        <f>(AH78-AB78)/AB78*100</f>
        <v>-0.06549324600901628</v>
      </c>
    </row>
    <row r="79" spans="1:37" ht="19.5" customHeight="1">
      <c r="A79" s="64"/>
      <c r="B79" s="71" t="s">
        <v>203</v>
      </c>
      <c r="C79" s="72">
        <v>1.8424</v>
      </c>
      <c r="D79" s="72">
        <v>0.1659</v>
      </c>
      <c r="E79" s="72">
        <v>8.3233</v>
      </c>
      <c r="F79" s="73" t="s">
        <v>251</v>
      </c>
      <c r="G79" s="73"/>
      <c r="H79" s="73">
        <f>(E79-C79)/C79*100</f>
        <v>351.76400347372993</v>
      </c>
      <c r="I79" s="74">
        <v>1.6075</v>
      </c>
      <c r="J79" s="74">
        <v>0.1918</v>
      </c>
      <c r="K79" s="73">
        <f t="shared" si="1"/>
        <v>-15.556218311959446</v>
      </c>
      <c r="L79" s="73">
        <f>(I79-C79)/C79*100</f>
        <v>-12.749674337820242</v>
      </c>
      <c r="M79" s="87" t="s">
        <v>224</v>
      </c>
      <c r="N79" s="87">
        <v>1.836</v>
      </c>
      <c r="O79" s="87">
        <v>0.1579</v>
      </c>
      <c r="P79" s="87">
        <v>7.737</v>
      </c>
      <c r="Q79" s="88" t="s">
        <v>251</v>
      </c>
      <c r="R79" s="88" t="s">
        <v>256</v>
      </c>
      <c r="S79" s="88">
        <f>(P79-N79)/N79*100</f>
        <v>321.4052287581699</v>
      </c>
      <c r="T79" s="89">
        <v>1.4198</v>
      </c>
      <c r="U79" s="89">
        <v>0.2135</v>
      </c>
      <c r="V79" s="88">
        <f>((T79-U79)-(N79-O79))/(N79-O79)*100</f>
        <v>-28.11513020678149</v>
      </c>
      <c r="W79" s="88">
        <f>(T79-N79)/N79*100</f>
        <v>-22.668845315904147</v>
      </c>
      <c r="X79" s="93"/>
      <c r="AA79" s="100" t="s">
        <v>429</v>
      </c>
      <c r="AB79" s="100">
        <v>2.2237</v>
      </c>
      <c r="AC79" s="100">
        <v>1.0196</v>
      </c>
      <c r="AD79" s="100">
        <v>2.3283</v>
      </c>
      <c r="AE79" s="100">
        <v>0.9848</v>
      </c>
      <c r="AF79" s="73">
        <f>((AD79-AE79)-(AB79-AC79))/(AB79-AC79)*100</f>
        <v>11.577111535586763</v>
      </c>
      <c r="AG79" s="73">
        <f>(AD79-AB79)/AB79*100</f>
        <v>4.703871925169763</v>
      </c>
      <c r="AH79" s="100">
        <v>2.2216</v>
      </c>
      <c r="AI79" s="100">
        <v>1.0188</v>
      </c>
      <c r="AJ79" s="73">
        <f>((AH79-AI79)-(AB79-AC79))/(AB79-AC79)*100</f>
        <v>-0.10796445477949147</v>
      </c>
      <c r="AK79" s="73">
        <f>(AH79-AB79)/AB79*100</f>
        <v>-0.09443719926249003</v>
      </c>
    </row>
    <row r="80" spans="1:37" ht="19.5" customHeight="1">
      <c r="A80" s="64"/>
      <c r="B80" s="71" t="s">
        <v>204</v>
      </c>
      <c r="C80" s="72">
        <v>1.83</v>
      </c>
      <c r="D80" s="72">
        <v>0.1601</v>
      </c>
      <c r="E80" s="72">
        <v>8.267</v>
      </c>
      <c r="F80" s="73" t="s">
        <v>251</v>
      </c>
      <c r="G80" s="73"/>
      <c r="H80" s="73">
        <f>(E80-C80)/C80*100</f>
        <v>351.7486338797814</v>
      </c>
      <c r="I80" s="74">
        <v>1.6824</v>
      </c>
      <c r="J80" s="74">
        <v>0.2028</v>
      </c>
      <c r="K80" s="73">
        <f t="shared" si="1"/>
        <v>-11.395891969579038</v>
      </c>
      <c r="L80" s="73">
        <f>(I80-C80)/C80*100</f>
        <v>-8.065573770491813</v>
      </c>
      <c r="M80" s="87" t="s">
        <v>225</v>
      </c>
      <c r="N80" s="87">
        <v>1.7962</v>
      </c>
      <c r="O80" s="87">
        <v>0.1565</v>
      </c>
      <c r="P80" s="87">
        <v>7.4664</v>
      </c>
      <c r="Q80" s="88" t="s">
        <v>251</v>
      </c>
      <c r="R80" s="88" t="s">
        <v>256</v>
      </c>
      <c r="S80" s="88">
        <f>(P80-N80)/N80*100</f>
        <v>315.6775414764503</v>
      </c>
      <c r="T80" s="89">
        <v>1.3975</v>
      </c>
      <c r="U80" s="89">
        <v>0.2057</v>
      </c>
      <c r="V80" s="88">
        <f>((T80-U80)-(N80-O80))/(N80-O80)*100</f>
        <v>-27.315972433981823</v>
      </c>
      <c r="W80" s="88">
        <f>(T80-N80)/N80*100</f>
        <v>-22.196860037857704</v>
      </c>
      <c r="X80" s="93"/>
      <c r="AA80" s="100" t="s">
        <v>430</v>
      </c>
      <c r="AB80" s="100">
        <v>2.2211</v>
      </c>
      <c r="AC80" s="100">
        <v>1.02</v>
      </c>
      <c r="AD80" s="100">
        <v>2.3252</v>
      </c>
      <c r="AE80" s="100">
        <v>0.9846</v>
      </c>
      <c r="AF80" s="73">
        <f>((AD80-AE80)-(AB80-AC80))/(AB80-AC80)*100</f>
        <v>11.614353509283191</v>
      </c>
      <c r="AG80" s="73">
        <f>(AD80-AB80)/AB80*100</f>
        <v>4.686866867768237</v>
      </c>
      <c r="AH80" s="100">
        <v>2.2187</v>
      </c>
      <c r="AI80" s="100">
        <v>1.0145</v>
      </c>
      <c r="AJ80" s="73">
        <f>((AH80-AI80)-(AB80-AC80))/(AB80-AC80)*100</f>
        <v>0.2580967446507639</v>
      </c>
      <c r="AK80" s="73">
        <f>(AH80-AB80)/AB80*100</f>
        <v>-0.1080545675566042</v>
      </c>
    </row>
    <row r="81" spans="1:37" ht="19.5" customHeight="1">
      <c r="A81" s="64"/>
      <c r="B81" s="71"/>
      <c r="C81" s="72"/>
      <c r="D81" s="72"/>
      <c r="E81" s="72"/>
      <c r="F81" s="75" t="s">
        <v>276</v>
      </c>
      <c r="G81" s="76" t="e">
        <f>AVERAGE(G78:G80)</f>
        <v>#DIV/0!</v>
      </c>
      <c r="H81" s="76">
        <f>AVERAGE(H78:H80)</f>
        <v>355.4444277729415</v>
      </c>
      <c r="I81" s="77"/>
      <c r="J81" s="77"/>
      <c r="K81" s="76">
        <f>AVERAGE(K78:K80)</f>
        <v>-15.499542182188137</v>
      </c>
      <c r="L81" s="76">
        <f>AVERAGE(L78:L80)</f>
        <v>-12.591477967076429</v>
      </c>
      <c r="M81" s="87"/>
      <c r="N81" s="87"/>
      <c r="O81" s="87"/>
      <c r="P81" s="87"/>
      <c r="Q81" s="87"/>
      <c r="R81" s="90" t="e">
        <f>AVERAGE(R78:R80)</f>
        <v>#DIV/0!</v>
      </c>
      <c r="S81" s="90">
        <f>AVERAGE(S78:S80)</f>
        <v>317.0815106519162</v>
      </c>
      <c r="T81" s="91"/>
      <c r="U81" s="91"/>
      <c r="V81" s="90">
        <f>AVERAGE(V78:V80)</f>
        <v>-28.216739386065587</v>
      </c>
      <c r="W81" s="90">
        <f>AVERAGE(W78:W80)</f>
        <v>-22.875876481833753</v>
      </c>
      <c r="X81" s="93"/>
      <c r="AA81" s="100"/>
      <c r="AB81" s="100"/>
      <c r="AC81" s="100"/>
      <c r="AD81" s="100"/>
      <c r="AE81" s="75" t="s">
        <v>276</v>
      </c>
      <c r="AF81" s="76">
        <f>AVERAGE(AF78:AF80)</f>
        <v>11.661957687853373</v>
      </c>
      <c r="AG81" s="76">
        <f>AVERAGE(AG78:AG80)</f>
        <v>4.702084168528791</v>
      </c>
      <c r="AH81" s="100"/>
      <c r="AI81" s="100"/>
      <c r="AJ81" s="76">
        <f>AVERAGE(AJ78:AJ80)</f>
        <v>-0.0077346860024186115</v>
      </c>
      <c r="AK81" s="76">
        <f>AVERAGE(AK78:AK80)</f>
        <v>-0.08932833760937016</v>
      </c>
    </row>
    <row r="82" spans="1:37" ht="19.5" customHeight="1">
      <c r="A82" s="64"/>
      <c r="B82" s="71"/>
      <c r="C82" s="72"/>
      <c r="D82" s="72"/>
      <c r="E82" s="72"/>
      <c r="F82" s="75" t="s">
        <v>277</v>
      </c>
      <c r="G82" s="76" t="e">
        <f>STDEV(G78:G80)</f>
        <v>#DIV/0!</v>
      </c>
      <c r="H82" s="76">
        <f>STDEV(H78:H80)</f>
        <v>6.387996960878526</v>
      </c>
      <c r="I82" s="77"/>
      <c r="J82" s="77"/>
      <c r="K82" s="76">
        <f>STDEV(K78:K80)</f>
        <v>4.075607714089587</v>
      </c>
      <c r="L82" s="76">
        <f>STDEV(L78:L80)</f>
        <v>4.448915965731977</v>
      </c>
      <c r="M82" s="87"/>
      <c r="N82" s="87"/>
      <c r="O82" s="87"/>
      <c r="P82" s="87"/>
      <c r="Q82" s="87"/>
      <c r="R82" s="90" t="e">
        <f>STDEV(R78:R80)</f>
        <v>#DIV/0!</v>
      </c>
      <c r="S82" s="90">
        <f>STDEV(S78:S80)</f>
        <v>3.8203796622113346</v>
      </c>
      <c r="T82" s="91"/>
      <c r="U82" s="91"/>
      <c r="V82" s="90">
        <f>STDEV(V78:V80)</f>
        <v>0.9556315806881576</v>
      </c>
      <c r="W82" s="90">
        <f>STDEV(W78:W80)</f>
        <v>0.8028093179190374</v>
      </c>
      <c r="X82" s="93"/>
      <c r="AA82" s="100"/>
      <c r="AB82" s="100"/>
      <c r="AC82" s="100"/>
      <c r="AD82" s="100"/>
      <c r="AE82" s="75" t="s">
        <v>277</v>
      </c>
      <c r="AF82" s="76">
        <f>STDEV(AF78:AF80)</f>
        <v>0.11620696517563206</v>
      </c>
      <c r="AG82" s="76">
        <f>STDEV(AG78:AG80)</f>
        <v>0.014406855512295046</v>
      </c>
      <c r="AH82" s="100"/>
      <c r="AI82" s="100"/>
      <c r="AJ82" s="76">
        <f>STDEV(AJ78:AJ80)</f>
        <v>0.2325255539595085</v>
      </c>
      <c r="AK82" s="76">
        <f>STDEV(AK78:AK80)</f>
        <v>0.021735728041920574</v>
      </c>
    </row>
    <row r="83" spans="1:37" ht="19.5" customHeight="1">
      <c r="A83" s="64" t="s">
        <v>241</v>
      </c>
      <c r="B83" s="71" t="s">
        <v>205</v>
      </c>
      <c r="C83" s="72">
        <v>2.4318</v>
      </c>
      <c r="D83" s="72">
        <v>1.139</v>
      </c>
      <c r="E83" s="72">
        <v>2.5405</v>
      </c>
      <c r="F83" s="72">
        <v>1.101</v>
      </c>
      <c r="G83" s="73">
        <f>((E83-F83)-(C83-D83))/(C83-D83)*100</f>
        <v>11.347462871287151</v>
      </c>
      <c r="H83" s="73">
        <f>(E83-C83)/C83*100</f>
        <v>4.469939962167952</v>
      </c>
      <c r="I83" s="74">
        <v>2.4761</v>
      </c>
      <c r="J83" s="74">
        <v>1.1253</v>
      </c>
      <c r="K83" s="73">
        <f t="shared" si="1"/>
        <v>4.486386138613883</v>
      </c>
      <c r="L83" s="73">
        <f>(I83-C83)/C83*100</f>
        <v>1.82169586314665</v>
      </c>
      <c r="M83" s="87" t="s">
        <v>226</v>
      </c>
      <c r="N83" s="87">
        <v>2.484</v>
      </c>
      <c r="O83" s="87">
        <v>1.1712</v>
      </c>
      <c r="P83" s="87">
        <v>2.6371</v>
      </c>
      <c r="Q83" s="87">
        <v>1.114</v>
      </c>
      <c r="R83" s="88">
        <f>((P83-Q83)-(N83-O83))/(N83-O83)*100</f>
        <v>16.019195612431457</v>
      </c>
      <c r="S83" s="88">
        <f>(P83-N83)/N83*100</f>
        <v>6.163446054750412</v>
      </c>
      <c r="T83" s="89">
        <v>2.5288</v>
      </c>
      <c r="U83" s="89">
        <v>1.1558</v>
      </c>
      <c r="V83" s="88">
        <f>((T83-U83)-(N83-O83))/(N83-O83)*100</f>
        <v>4.58561852528946</v>
      </c>
      <c r="W83" s="88">
        <f>(T83-N83)/N83*100</f>
        <v>1.8035426731078885</v>
      </c>
      <c r="X83" s="93" t="s">
        <v>241</v>
      </c>
      <c r="Z83" s="94" t="s">
        <v>404</v>
      </c>
      <c r="AA83" s="100" t="s">
        <v>431</v>
      </c>
      <c r="AB83" s="100">
        <v>2.3012</v>
      </c>
      <c r="AC83" s="100">
        <v>1.0282</v>
      </c>
      <c r="AD83" s="100">
        <v>2.5021</v>
      </c>
      <c r="AE83" s="100">
        <v>0.9702</v>
      </c>
      <c r="AF83" s="73">
        <f>((AD83-AE83)-(AB83-AC83))/(AB83-AC83)*100</f>
        <v>20.337784760408475</v>
      </c>
      <c r="AG83" s="73">
        <f>(AD83-AB83)/AB83*100</f>
        <v>8.73022770728315</v>
      </c>
      <c r="AH83" s="100">
        <v>2.341</v>
      </c>
      <c r="AI83" s="100">
        <v>1.0105</v>
      </c>
      <c r="AJ83" s="73">
        <f>((AH83-AI83)-(AB83-AC83))/(AB83-AC83)*100</f>
        <v>4.516889238020432</v>
      </c>
      <c r="AK83" s="73">
        <f>(AH83-AB83)/AB83*100</f>
        <v>1.7295324178689404</v>
      </c>
    </row>
    <row r="84" spans="1:37" ht="19.5" customHeight="1">
      <c r="A84" s="64"/>
      <c r="B84" s="71" t="s">
        <v>206</v>
      </c>
      <c r="C84" s="72">
        <v>2.3425</v>
      </c>
      <c r="D84" s="72">
        <v>1.0981</v>
      </c>
      <c r="E84" s="72">
        <v>2.4476</v>
      </c>
      <c r="F84" s="72">
        <v>1.0699</v>
      </c>
      <c r="G84" s="73">
        <f>((E84-F84)-(C84-D84))/(C84-D84)*100</f>
        <v>10.711989713918372</v>
      </c>
      <c r="H84" s="73">
        <f>(E84-C84)/C84*100</f>
        <v>4.4866595517609476</v>
      </c>
      <c r="I84" s="74">
        <v>2.3865</v>
      </c>
      <c r="J84" s="74">
        <v>1.0803</v>
      </c>
      <c r="K84" s="73">
        <f t="shared" si="1"/>
        <v>4.966248794599815</v>
      </c>
      <c r="L84" s="73">
        <f>(I84-C84)/C84*100</f>
        <v>1.878335112059767</v>
      </c>
      <c r="M84" s="87" t="s">
        <v>227</v>
      </c>
      <c r="N84" s="87">
        <v>2.3612</v>
      </c>
      <c r="O84" s="87">
        <v>1.1072</v>
      </c>
      <c r="P84" s="87">
        <v>2.5068</v>
      </c>
      <c r="Q84" s="87">
        <v>1.0577</v>
      </c>
      <c r="R84" s="88">
        <f>((P84-Q84)-(N84-O84))/(N84-O84)*100</f>
        <v>15.558213716108437</v>
      </c>
      <c r="S84" s="88">
        <f>(P84-N84)/N84*100</f>
        <v>6.166356090123664</v>
      </c>
      <c r="T84" s="89">
        <v>2.404</v>
      </c>
      <c r="U84" s="89">
        <v>1.0968</v>
      </c>
      <c r="V84" s="88">
        <f>((T84-U84)-(N84-O84))/(N84-O84)*100</f>
        <v>4.242424242424217</v>
      </c>
      <c r="W84" s="88">
        <f>(T84-N84)/N84*100</f>
        <v>1.812637641877</v>
      </c>
      <c r="X84" s="93"/>
      <c r="AA84" s="100" t="s">
        <v>432</v>
      </c>
      <c r="AB84" s="100">
        <v>2.1724</v>
      </c>
      <c r="AC84" s="100">
        <v>0.97</v>
      </c>
      <c r="AD84" s="100">
        <v>2.3614</v>
      </c>
      <c r="AE84" s="100">
        <v>0.9162</v>
      </c>
      <c r="AF84" s="73">
        <f>((AD84-AE84)-(AB84-AC84))/(AB84-AC84)*100</f>
        <v>20.19294743845643</v>
      </c>
      <c r="AG84" s="73">
        <f>(AD84-AB84)/AB84*100</f>
        <v>8.70005523844596</v>
      </c>
      <c r="AH84" s="100">
        <v>2.2091</v>
      </c>
      <c r="AI84" s="100">
        <v>0.9514</v>
      </c>
      <c r="AJ84" s="73">
        <f>((AH84-AI84)-(AB84-AC84))/(AB84-AC84)*100</f>
        <v>4.599135063206893</v>
      </c>
      <c r="AK84" s="73">
        <f>(AH84-AB84)/AB84*100</f>
        <v>1.689375805560658</v>
      </c>
    </row>
    <row r="85" spans="1:37" ht="19.5" customHeight="1">
      <c r="A85" s="64"/>
      <c r="B85" s="71" t="s">
        <v>207</v>
      </c>
      <c r="C85" s="72">
        <v>2.2209</v>
      </c>
      <c r="D85" s="72">
        <v>1.0433</v>
      </c>
      <c r="E85" s="72">
        <v>2.3198</v>
      </c>
      <c r="F85" s="72">
        <v>1.0205</v>
      </c>
      <c r="G85" s="73">
        <f>((E85-F85)-(C85-D85))/(C85-D85)*100</f>
        <v>10.334578804347819</v>
      </c>
      <c r="H85" s="73">
        <f>(E85-C85)/C85*100</f>
        <v>4.453149624026295</v>
      </c>
      <c r="I85" s="74">
        <v>2.2604</v>
      </c>
      <c r="J85" s="74">
        <v>1.0278</v>
      </c>
      <c r="K85" s="73">
        <f t="shared" si="1"/>
        <v>4.6705163043478395</v>
      </c>
      <c r="L85" s="73">
        <f>(I85-C85)/C85*100</f>
        <v>1.778558242154096</v>
      </c>
      <c r="M85" s="87" t="s">
        <v>228</v>
      </c>
      <c r="N85" s="87">
        <v>2.279</v>
      </c>
      <c r="O85" s="87">
        <v>1.0665</v>
      </c>
      <c r="P85" s="87">
        <v>2.4182</v>
      </c>
      <c r="Q85" s="87">
        <v>1.0226</v>
      </c>
      <c r="R85" s="88">
        <f>((P85-Q85)-(N85-O85))/(N85-O85)*100</f>
        <v>15.101030927835074</v>
      </c>
      <c r="S85" s="88">
        <f>(P85-N85)/N85*100</f>
        <v>6.107942079859597</v>
      </c>
      <c r="T85" s="89">
        <v>2.3204</v>
      </c>
      <c r="U85" s="89">
        <v>1.0482</v>
      </c>
      <c r="V85" s="88">
        <f>((T85-U85)-(N85-O85))/(N85-O85)*100</f>
        <v>4.923711340206174</v>
      </c>
      <c r="W85" s="88">
        <f>(T85-N85)/N85*100</f>
        <v>1.8165862220271995</v>
      </c>
      <c r="X85" s="93"/>
      <c r="AA85" s="100" t="s">
        <v>433</v>
      </c>
      <c r="AB85" s="100">
        <v>2.1669</v>
      </c>
      <c r="AC85" s="100">
        <v>0.9484</v>
      </c>
      <c r="AD85" s="100">
        <v>2.3565</v>
      </c>
      <c r="AE85" s="100">
        <v>0.9173</v>
      </c>
      <c r="AF85" s="73">
        <f>((AD85-AE85)-(AB85-AC85))/(AB85-AC85)*100</f>
        <v>18.112433319655302</v>
      </c>
      <c r="AG85" s="73">
        <f>(AD85-AB85)/AB85*100</f>
        <v>8.74982694171397</v>
      </c>
      <c r="AH85" s="100">
        <v>2.2039</v>
      </c>
      <c r="AI85" s="100">
        <v>0.9533</v>
      </c>
      <c r="AJ85" s="73">
        <f>((AH85-AI85)-(AB85-AC85))/(AB85-AC85)*100</f>
        <v>2.634386540828871</v>
      </c>
      <c r="AK85" s="73">
        <f>(AH85-AB85)/AB85*100</f>
        <v>1.7075084221699166</v>
      </c>
    </row>
    <row r="86" spans="1:37" ht="19.5" customHeight="1">
      <c r="A86" s="64"/>
      <c r="B86" s="71"/>
      <c r="C86" s="72"/>
      <c r="D86" s="72"/>
      <c r="E86" s="72"/>
      <c r="F86" s="75" t="s">
        <v>276</v>
      </c>
      <c r="G86" s="76">
        <f>AVERAGE(G83:G85)</f>
        <v>10.798010463184447</v>
      </c>
      <c r="H86" s="76">
        <f>AVERAGE(H83:H85)</f>
        <v>4.4699163793183985</v>
      </c>
      <c r="I86" s="77"/>
      <c r="J86" s="77"/>
      <c r="K86" s="76">
        <f>AVERAGE(K83:K85)</f>
        <v>4.707717079187179</v>
      </c>
      <c r="L86" s="76">
        <f>AVERAGE(L83:L85)</f>
        <v>1.8261964057868376</v>
      </c>
      <c r="M86" s="87"/>
      <c r="N86" s="87"/>
      <c r="O86" s="87"/>
      <c r="P86" s="87"/>
      <c r="Q86" s="87"/>
      <c r="R86" s="90">
        <f>AVERAGE(R83:R85)</f>
        <v>15.559480085458324</v>
      </c>
      <c r="S86" s="90">
        <f>AVERAGE(S83:S85)</f>
        <v>6.145914741577891</v>
      </c>
      <c r="T86" s="91"/>
      <c r="U86" s="91"/>
      <c r="V86" s="90">
        <f>AVERAGE(V83:V85)</f>
        <v>4.583918035973284</v>
      </c>
      <c r="W86" s="90">
        <f>AVERAGE(W83:W85)</f>
        <v>1.8109221790040293</v>
      </c>
      <c r="X86" s="93"/>
      <c r="AA86" s="100"/>
      <c r="AB86" s="100"/>
      <c r="AC86" s="100"/>
      <c r="AD86" s="100"/>
      <c r="AE86" s="75" t="s">
        <v>276</v>
      </c>
      <c r="AF86" s="76">
        <f>AVERAGE(AF83:AF85)</f>
        <v>19.547721839506735</v>
      </c>
      <c r="AG86" s="76">
        <f>AVERAGE(AG83:AG85)</f>
        <v>8.72670329581436</v>
      </c>
      <c r="AH86" s="100"/>
      <c r="AI86" s="100"/>
      <c r="AJ86" s="76">
        <f>AVERAGE(AJ83:AJ85)</f>
        <v>3.9168036140187312</v>
      </c>
      <c r="AK86" s="76">
        <f>AVERAGE(AK83:AK85)</f>
        <v>1.7088055485331717</v>
      </c>
    </row>
    <row r="87" spans="1:37" ht="19.5" customHeight="1">
      <c r="A87" s="64"/>
      <c r="B87" s="71"/>
      <c r="C87" s="72"/>
      <c r="D87" s="72"/>
      <c r="E87" s="72"/>
      <c r="F87" s="75" t="s">
        <v>277</v>
      </c>
      <c r="G87" s="76">
        <f>STDEV(G83:G85)</f>
        <v>0.5118917954442581</v>
      </c>
      <c r="H87" s="76">
        <f>STDEV(H83:H85)</f>
        <v>0.01675497631476984</v>
      </c>
      <c r="I87" s="77"/>
      <c r="J87" s="77"/>
      <c r="K87" s="76">
        <f>STDEV(K83:K85)</f>
        <v>0.24208462443732123</v>
      </c>
      <c r="L87" s="76">
        <f>STDEV(L83:L85)</f>
        <v>0.05004045468503686</v>
      </c>
      <c r="M87" s="87"/>
      <c r="N87" s="87"/>
      <c r="O87" s="87"/>
      <c r="P87" s="87"/>
      <c r="Q87" s="87"/>
      <c r="R87" s="90">
        <f>STDEV(R83:R85)</f>
        <v>0.45908365226659364</v>
      </c>
      <c r="S87" s="90">
        <f>STDEV(S83:S85)</f>
        <v>0.03291746276594516</v>
      </c>
      <c r="T87" s="91"/>
      <c r="U87" s="91"/>
      <c r="V87" s="90">
        <f>STDEV(V83:V85)</f>
        <v>0.3406467321859695</v>
      </c>
      <c r="W87" s="90">
        <f>STDEV(W83:W85)</f>
        <v>0.006688845322925371</v>
      </c>
      <c r="X87" s="93"/>
      <c r="AA87" s="100"/>
      <c r="AB87" s="100"/>
      <c r="AC87" s="100"/>
      <c r="AD87" s="100"/>
      <c r="AE87" s="75" t="s">
        <v>277</v>
      </c>
      <c r="AF87" s="76">
        <f>STDEV(AF83:AF85)</f>
        <v>1.2451041377613843</v>
      </c>
      <c r="AG87" s="76">
        <f>STDEV(AG83:AG85)</f>
        <v>0.025072329742181685</v>
      </c>
      <c r="AH87" s="100"/>
      <c r="AI87" s="100"/>
      <c r="AJ87" s="76">
        <f>STDEV(AJ83:AJ85)</f>
        <v>1.1113668413925222</v>
      </c>
      <c r="AK87" s="76">
        <f>STDEV(AK83:AK85)</f>
        <v>0.02010970612965571</v>
      </c>
    </row>
    <row r="88" spans="1:37" ht="19.5" customHeight="1">
      <c r="A88" s="64" t="s">
        <v>242</v>
      </c>
      <c r="B88" s="71" t="s">
        <v>208</v>
      </c>
      <c r="C88" s="72">
        <v>2.2709</v>
      </c>
      <c r="D88" s="72">
        <v>1.0226</v>
      </c>
      <c r="E88" s="72">
        <v>2.4207</v>
      </c>
      <c r="F88" s="72">
        <v>0.992</v>
      </c>
      <c r="G88" s="73">
        <f>((E88-F88)-(C88-D88))/(C88-D88)*100</f>
        <v>14.451654249779688</v>
      </c>
      <c r="H88" s="73">
        <f>(E88-C88)/C88*100</f>
        <v>6.596503588885461</v>
      </c>
      <c r="I88" s="74">
        <v>2.3288</v>
      </c>
      <c r="J88" s="74">
        <v>1.0011</v>
      </c>
      <c r="K88" s="73">
        <f t="shared" si="1"/>
        <v>6.360650484659129</v>
      </c>
      <c r="L88" s="73">
        <f>(I88-C88)/C88*100</f>
        <v>2.5496499185345045</v>
      </c>
      <c r="M88" s="87" t="s">
        <v>229</v>
      </c>
      <c r="N88" s="87">
        <v>2.2233</v>
      </c>
      <c r="O88" s="87">
        <v>0.989</v>
      </c>
      <c r="P88" s="87">
        <v>2.436</v>
      </c>
      <c r="Q88" s="87">
        <v>0.9422</v>
      </c>
      <c r="R88" s="88">
        <f>((P88-Q88)-(N88-O88))/(N88-O88)*100</f>
        <v>21.02406222150203</v>
      </c>
      <c r="S88" s="88">
        <f>(P88-N88)/N88*100</f>
        <v>9.566860072864655</v>
      </c>
      <c r="T88" s="89">
        <v>2.2721</v>
      </c>
      <c r="U88" s="89">
        <v>0.9791</v>
      </c>
      <c r="V88" s="88">
        <f>((T88-U88)-(N88-O88))/(N88-O88)*100</f>
        <v>4.7557319938426605</v>
      </c>
      <c r="W88" s="88">
        <f>(T88-N88)/N88*100</f>
        <v>2.1949354563036905</v>
      </c>
      <c r="X88" s="93" t="s">
        <v>242</v>
      </c>
      <c r="Z88" s="94" t="s">
        <v>405</v>
      </c>
      <c r="AA88" s="100" t="s">
        <v>434</v>
      </c>
      <c r="AB88" s="100">
        <v>1.4949</v>
      </c>
      <c r="AC88" s="100">
        <v>0.2841</v>
      </c>
      <c r="AD88" s="100">
        <v>1.8088</v>
      </c>
      <c r="AE88" s="100">
        <v>0.1546</v>
      </c>
      <c r="AF88" s="73">
        <f>((AD88-AE88)-(AB88-AC88))/(AB88-AC88)*100</f>
        <v>36.620416253716556</v>
      </c>
      <c r="AG88" s="73">
        <f>(AD88-AB88)/AB88*100</f>
        <v>20.99806007090776</v>
      </c>
      <c r="AH88" s="100">
        <v>1.3062</v>
      </c>
      <c r="AI88" s="100">
        <v>0.2533</v>
      </c>
      <c r="AJ88" s="73">
        <f>((AH88-AI88)-(AB88-AC88))/(AB88-AC88)*100</f>
        <v>-13.040964651470096</v>
      </c>
      <c r="AK88" s="73">
        <f>(AH88-AB88)/AB88*100</f>
        <v>-12.62291792093116</v>
      </c>
    </row>
    <row r="89" spans="1:37" ht="19.5" customHeight="1">
      <c r="A89" s="64"/>
      <c r="B89" s="71" t="s">
        <v>209</v>
      </c>
      <c r="C89" s="72">
        <v>2.1976</v>
      </c>
      <c r="D89" s="72">
        <v>0.9859</v>
      </c>
      <c r="E89" s="72">
        <v>2.3423</v>
      </c>
      <c r="F89" s="72">
        <v>0.95</v>
      </c>
      <c r="G89" s="73">
        <f>((E89-F89)-(C89-D89))/(C89-D89)*100</f>
        <v>14.90467937608318</v>
      </c>
      <c r="H89" s="73">
        <f>(E89-C89)/C89*100</f>
        <v>6.584455769930826</v>
      </c>
      <c r="I89" s="74">
        <v>2.2542</v>
      </c>
      <c r="J89" s="74">
        <v>0.9688</v>
      </c>
      <c r="K89" s="73">
        <f t="shared" si="1"/>
        <v>6.0823636213584304</v>
      </c>
      <c r="L89" s="73">
        <f>(I89-C89)/C89*100</f>
        <v>2.575536949399344</v>
      </c>
      <c r="M89" s="87" t="s">
        <v>230</v>
      </c>
      <c r="N89" s="87">
        <v>2.0086</v>
      </c>
      <c r="O89" s="87">
        <v>0.9034</v>
      </c>
      <c r="P89" s="87">
        <v>2.1974</v>
      </c>
      <c r="Q89" s="87">
        <v>0.8423</v>
      </c>
      <c r="R89" s="88">
        <f>((P89-Q89)-(N89-O89))/(N89-O89)*100</f>
        <v>22.611292073832793</v>
      </c>
      <c r="S89" s="88">
        <f>(P89-N89)/N89*100</f>
        <v>9.399581798267455</v>
      </c>
      <c r="T89" s="89">
        <v>2.0487</v>
      </c>
      <c r="U89" s="89">
        <v>0.8824</v>
      </c>
      <c r="V89" s="88">
        <f>((T89-U89)-(N89-O89))/(N89-O89)*100</f>
        <v>5.52841114730367</v>
      </c>
      <c r="W89" s="88">
        <f>(T89-N89)/N89*100</f>
        <v>1.996415413721012</v>
      </c>
      <c r="X89" s="93"/>
      <c r="AA89" s="100" t="s">
        <v>435</v>
      </c>
      <c r="AB89" s="100">
        <v>1.492</v>
      </c>
      <c r="AC89" s="100">
        <v>0.285</v>
      </c>
      <c r="AD89" s="100">
        <v>1.8041</v>
      </c>
      <c r="AE89" s="100">
        <v>0.1454</v>
      </c>
      <c r="AF89" s="73">
        <f>((AD89-AE89)-(AB89-AC89))/(AB89-AC89)*100</f>
        <v>37.42336371168185</v>
      </c>
      <c r="AG89" s="73">
        <f>(AD89-AB89)/AB89*100</f>
        <v>20.918230563002684</v>
      </c>
      <c r="AH89" s="100">
        <v>1.307</v>
      </c>
      <c r="AI89" s="100">
        <v>0.2449</v>
      </c>
      <c r="AJ89" s="73">
        <f>((AH89-AI89)-(AB89-AC89))/(AB89-AC89)*100</f>
        <v>-12.004971002485503</v>
      </c>
      <c r="AK89" s="73">
        <f>(AH89-AB89)/AB89*100</f>
        <v>-12.399463806970514</v>
      </c>
    </row>
    <row r="90" spans="1:37" ht="19.5" customHeight="1">
      <c r="A90" s="64"/>
      <c r="B90" s="71" t="s">
        <v>210</v>
      </c>
      <c r="C90" s="72">
        <v>2.1084</v>
      </c>
      <c r="D90" s="72">
        <v>0.9456</v>
      </c>
      <c r="E90" s="72">
        <v>2.2472</v>
      </c>
      <c r="F90" s="72">
        <v>0.9083</v>
      </c>
      <c r="G90" s="73">
        <f>((E90-F90)-(C90-D90))/(C90-D90)*100</f>
        <v>15.144478844169221</v>
      </c>
      <c r="H90" s="73">
        <f>(E90-C90)/C90*100</f>
        <v>6.5831910453424305</v>
      </c>
      <c r="I90" s="74">
        <v>2.162</v>
      </c>
      <c r="J90" s="74">
        <v>0.9271</v>
      </c>
      <c r="K90" s="73">
        <f t="shared" si="1"/>
        <v>6.20055039559682</v>
      </c>
      <c r="L90" s="73">
        <f>(I90-C90)/C90*100</f>
        <v>2.5422121039650856</v>
      </c>
      <c r="M90" s="87" t="s">
        <v>231</v>
      </c>
      <c r="N90" s="87">
        <v>2.1014</v>
      </c>
      <c r="O90" s="87">
        <v>0.942</v>
      </c>
      <c r="P90" s="87">
        <v>2.3033</v>
      </c>
      <c r="Q90" s="87">
        <v>0.8792</v>
      </c>
      <c r="R90" s="88">
        <f>((P90-Q90)-(N90-O90))/(N90-O90)*100</f>
        <v>22.830774538554437</v>
      </c>
      <c r="S90" s="88">
        <f>(P90-N90)/N90*100</f>
        <v>9.607880460645294</v>
      </c>
      <c r="T90" s="89">
        <v>2.1485</v>
      </c>
      <c r="U90" s="89">
        <v>0.9191</v>
      </c>
      <c r="V90" s="88">
        <f>((T90-U90)-(N90-O90))/(N90-O90)*100</f>
        <v>6.037605658099003</v>
      </c>
      <c r="W90" s="88">
        <f>(T90-N90)/N90*100</f>
        <v>2.2413629009231903</v>
      </c>
      <c r="X90" s="93"/>
      <c r="AA90" s="100" t="s">
        <v>436</v>
      </c>
      <c r="AB90" s="100">
        <v>1.4113</v>
      </c>
      <c r="AC90" s="100">
        <v>0.2683</v>
      </c>
      <c r="AD90" s="100">
        <v>1.7107</v>
      </c>
      <c r="AE90" s="100">
        <v>0.1423</v>
      </c>
      <c r="AF90" s="73">
        <f>((AD90-AE90)-(AB90-AC90))/(AB90-AC90)*100</f>
        <v>37.21784776902887</v>
      </c>
      <c r="AG90" s="73">
        <f>(AD90-AB90)/AB90*100</f>
        <v>21.214483100687318</v>
      </c>
      <c r="AH90" s="100">
        <v>1.2342</v>
      </c>
      <c r="AI90" s="100">
        <v>0.2308</v>
      </c>
      <c r="AJ90" s="73">
        <f>((AH90-AI90)-(AB90-AC90))/(AB90-AC90)*100</f>
        <v>-12.213473315835516</v>
      </c>
      <c r="AK90" s="73">
        <f>(AH90-AB90)/AB90*100</f>
        <v>-12.548713951675763</v>
      </c>
    </row>
    <row r="91" spans="1:37" ht="19.5" customHeight="1">
      <c r="A91" s="64"/>
      <c r="B91" s="71"/>
      <c r="C91" s="72"/>
      <c r="D91" s="72"/>
      <c r="E91" s="72"/>
      <c r="F91" s="75" t="s">
        <v>276</v>
      </c>
      <c r="G91" s="76">
        <f>AVERAGE(G88:G90)</f>
        <v>14.833604156677362</v>
      </c>
      <c r="H91" s="76">
        <f>AVERAGE(H88:H90)</f>
        <v>6.588050134719572</v>
      </c>
      <c r="I91" s="77"/>
      <c r="J91" s="77"/>
      <c r="K91" s="76">
        <f>AVERAGE(K88:K90)</f>
        <v>6.214521500538127</v>
      </c>
      <c r="L91" s="76">
        <f>AVERAGE(L88:L90)</f>
        <v>2.555799657299645</v>
      </c>
      <c r="M91" s="87"/>
      <c r="N91" s="87"/>
      <c r="O91" s="87"/>
      <c r="P91" s="87"/>
      <c r="Q91" s="87"/>
      <c r="R91" s="90">
        <f>AVERAGE(R88:R90)</f>
        <v>22.155376277963086</v>
      </c>
      <c r="S91" s="90">
        <f>AVERAGE(S88:S90)</f>
        <v>9.52477411059247</v>
      </c>
      <c r="T91" s="91"/>
      <c r="U91" s="91"/>
      <c r="V91" s="90">
        <f>AVERAGE(V88:V90)</f>
        <v>5.440582933081778</v>
      </c>
      <c r="W91" s="90">
        <f>AVERAGE(W88:W90)</f>
        <v>2.144237923649298</v>
      </c>
      <c r="X91" s="93"/>
      <c r="AA91" s="100"/>
      <c r="AB91" s="100"/>
      <c r="AC91" s="100"/>
      <c r="AD91" s="100"/>
      <c r="AE91" s="75" t="s">
        <v>276</v>
      </c>
      <c r="AF91" s="76">
        <f>AVERAGE(AF88:AF90)</f>
        <v>37.087209244809095</v>
      </c>
      <c r="AG91" s="76">
        <f>AVERAGE(AG88:AG90)</f>
        <v>21.04359124486592</v>
      </c>
      <c r="AH91" s="100"/>
      <c r="AI91" s="100"/>
      <c r="AJ91" s="76">
        <f>AVERAGE(AJ88:AJ90)</f>
        <v>-12.419802989930373</v>
      </c>
      <c r="AK91" s="76">
        <f>AVERAGE(AK88:AK90)</f>
        <v>-12.523698559859147</v>
      </c>
    </row>
    <row r="92" spans="1:37" ht="19.5" customHeight="1">
      <c r="A92" s="64"/>
      <c r="B92" s="71"/>
      <c r="C92" s="72"/>
      <c r="D92" s="72"/>
      <c r="E92" s="72"/>
      <c r="F92" s="75" t="s">
        <v>277</v>
      </c>
      <c r="G92" s="76">
        <f>STDEV(G88:G90)</f>
        <v>0.3518383787450851</v>
      </c>
      <c r="H92" s="76">
        <f>STDEV(H88:H90)</f>
        <v>0.0073481662727651565</v>
      </c>
      <c r="I92" s="77"/>
      <c r="J92" s="77"/>
      <c r="K92" s="76">
        <f>STDEV(K88:K90)</f>
        <v>0.13966849466284578</v>
      </c>
      <c r="L92" s="76">
        <f>STDEV(L88:L90)</f>
        <v>0.017492878435635063</v>
      </c>
      <c r="M92" s="87"/>
      <c r="N92" s="87"/>
      <c r="O92" s="87"/>
      <c r="P92" s="87"/>
      <c r="Q92" s="87"/>
      <c r="R92" s="90">
        <f>STDEV(R88:R90)</f>
        <v>0.985873601857694</v>
      </c>
      <c r="S92" s="90">
        <f>STDEV(S88:S90)</f>
        <v>0.11034266786851839</v>
      </c>
      <c r="T92" s="91"/>
      <c r="U92" s="91"/>
      <c r="V92" s="90">
        <f>STDEV(V88:V90)</f>
        <v>0.6454342485401173</v>
      </c>
      <c r="W92" s="90">
        <f>STDEV(W88:W90)</f>
        <v>0.130105717532304</v>
      </c>
      <c r="X92" s="93"/>
      <c r="AA92" s="100"/>
      <c r="AB92" s="100"/>
      <c r="AC92" s="100"/>
      <c r="AD92" s="100"/>
      <c r="AE92" s="75" t="s">
        <v>277</v>
      </c>
      <c r="AF92" s="76">
        <f>STDEV(AF88:AF90)</f>
        <v>0.41711026488235586</v>
      </c>
      <c r="AG92" s="76">
        <f>STDEV(AG88:AG90)</f>
        <v>0.15328472648199243</v>
      </c>
      <c r="AH92" s="100"/>
      <c r="AI92" s="100"/>
      <c r="AJ92" s="76">
        <f>STDEV(AJ88:AJ90)</f>
        <v>0.5479504183711879</v>
      </c>
      <c r="AK92" s="76">
        <f>STDEV(AK88:AK90)</f>
        <v>0.11380800776852132</v>
      </c>
    </row>
    <row r="93" spans="1:37" ht="19.5" customHeight="1">
      <c r="A93" s="64" t="s">
        <v>243</v>
      </c>
      <c r="B93" s="71" t="s">
        <v>211</v>
      </c>
      <c r="C93" s="72">
        <v>2.4288</v>
      </c>
      <c r="D93" s="72">
        <v>1.1368</v>
      </c>
      <c r="E93" s="72">
        <v>2.533</v>
      </c>
      <c r="F93" s="72">
        <v>1.1026</v>
      </c>
      <c r="G93" s="73">
        <f>((E93-F93)-(C93-D93))/(C93-D93)*100</f>
        <v>10.712074303405581</v>
      </c>
      <c r="H93" s="73">
        <f>(E93-C93)/C93*100</f>
        <v>4.290184453227934</v>
      </c>
      <c r="I93" s="74">
        <v>2.4769</v>
      </c>
      <c r="J93" s="74">
        <v>1.1174</v>
      </c>
      <c r="K93" s="73">
        <f t="shared" si="1"/>
        <v>5.224458204334392</v>
      </c>
      <c r="L93" s="73">
        <f>(I93-C93)/C93*100</f>
        <v>1.98040184453229</v>
      </c>
      <c r="M93" s="87" t="s">
        <v>232</v>
      </c>
      <c r="N93" s="87">
        <v>2.2011</v>
      </c>
      <c r="O93" s="87">
        <v>1.0282</v>
      </c>
      <c r="P93" s="87">
        <v>2.3254</v>
      </c>
      <c r="Q93" s="87">
        <v>0.9956</v>
      </c>
      <c r="R93" s="88">
        <f>((P93-Q93)-(N93-O93))/(N93-O93)*100</f>
        <v>13.377099496973338</v>
      </c>
      <c r="S93" s="88">
        <f>(P93-N93)/N93*100</f>
        <v>5.647176411794117</v>
      </c>
      <c r="T93" s="89">
        <v>2.2432</v>
      </c>
      <c r="U93" s="89">
        <v>1.0107</v>
      </c>
      <c r="V93" s="88">
        <f>((T93-U93)-(N93-O93))/(N93-O93)*100</f>
        <v>5.08142211612244</v>
      </c>
      <c r="W93" s="88">
        <f>(T93-N93)/N93*100</f>
        <v>1.9126800236245527</v>
      </c>
      <c r="X93" s="93" t="s">
        <v>243</v>
      </c>
      <c r="Z93" s="94" t="s">
        <v>406</v>
      </c>
      <c r="AA93" s="100" t="s">
        <v>437</v>
      </c>
      <c r="AB93" s="100">
        <v>0.9596</v>
      </c>
      <c r="AC93" s="100">
        <v>0.2098</v>
      </c>
      <c r="AD93" s="100">
        <v>1.42</v>
      </c>
      <c r="AE93" s="100">
        <v>0.0895</v>
      </c>
      <c r="AF93" s="73">
        <f>((AD93-AE93)-(AB93-AC93))/(AB93-AC93)*100</f>
        <v>77.4473192851427</v>
      </c>
      <c r="AG93" s="73">
        <f>(AD93-AB93)/AB93*100</f>
        <v>47.978324301792405</v>
      </c>
      <c r="AH93" s="100">
        <v>0.8226</v>
      </c>
      <c r="AI93" s="100">
        <v>0.2114</v>
      </c>
      <c r="AJ93" s="73">
        <f>((AH93-AI93)-(AB93-AC93))/(AB93-AC93)*100</f>
        <v>-18.48492931448387</v>
      </c>
      <c r="AK93" s="73">
        <f>(AH93-AB93)/AB93*100</f>
        <v>-14.276781992496876</v>
      </c>
    </row>
    <row r="94" spans="1:37" ht="19.5" customHeight="1">
      <c r="A94" s="64"/>
      <c r="B94" s="71" t="s">
        <v>212</v>
      </c>
      <c r="C94" s="72">
        <v>2.3448</v>
      </c>
      <c r="D94" s="72">
        <v>1.0896</v>
      </c>
      <c r="E94" s="72">
        <v>2.4457</v>
      </c>
      <c r="F94" s="72">
        <v>1.0677</v>
      </c>
      <c r="G94" s="73">
        <f>((E94-F94)-(C94-D94))/(C94-D94)*100</f>
        <v>9.783301465901813</v>
      </c>
      <c r="H94" s="73">
        <f>(E94-C94)/C94*100</f>
        <v>4.303138860457172</v>
      </c>
      <c r="I94" s="74">
        <v>2.3915</v>
      </c>
      <c r="J94" s="74">
        <v>1.0741</v>
      </c>
      <c r="K94" s="73">
        <f t="shared" si="1"/>
        <v>4.955385595920952</v>
      </c>
      <c r="L94" s="73">
        <f>(I94-C94)/C94*100</f>
        <v>1.991641078130329</v>
      </c>
      <c r="M94" s="87" t="s">
        <v>233</v>
      </c>
      <c r="N94" s="87">
        <v>2.265</v>
      </c>
      <c r="O94" s="87">
        <v>1.0559</v>
      </c>
      <c r="P94" s="87">
        <v>2.3931</v>
      </c>
      <c r="Q94" s="87">
        <v>1.014</v>
      </c>
      <c r="R94" s="88">
        <f>((P94-Q94)-(N94-O94))/(N94-O94)*100</f>
        <v>14.06004466131833</v>
      </c>
      <c r="S94" s="88">
        <f>(P94-N94)/N94*100</f>
        <v>5.655629139072842</v>
      </c>
      <c r="T94" s="89">
        <v>2.3111</v>
      </c>
      <c r="U94" s="89">
        <v>1.0385</v>
      </c>
      <c r="V94" s="88">
        <f>((T94-U94)-(N94-O94))/(N94-O94)*100</f>
        <v>5.25184021172774</v>
      </c>
      <c r="W94" s="88">
        <f>(T94-N94)/N94*100</f>
        <v>2.035320088300222</v>
      </c>
      <c r="X94" s="93"/>
      <c r="AA94" s="100" t="s">
        <v>438</v>
      </c>
      <c r="AB94" s="100">
        <v>0.9572</v>
      </c>
      <c r="AC94" s="100">
        <v>0.2027</v>
      </c>
      <c r="AD94" s="100">
        <v>1.4196</v>
      </c>
      <c r="AE94" s="100">
        <v>0.0886</v>
      </c>
      <c r="AF94" s="73">
        <f>((AD94-AE94)-(AB94-AC94))/(AB94-AC94)*100</f>
        <v>76.4082173624917</v>
      </c>
      <c r="AG94" s="73">
        <f>(AD94-AB94)/AB94*100</f>
        <v>48.30756372753864</v>
      </c>
      <c r="AH94" s="100">
        <v>0.8213</v>
      </c>
      <c r="AI94" s="100">
        <v>0.2134</v>
      </c>
      <c r="AJ94" s="73">
        <f>((AH94-AI94)-(AB94-AC94))/(AB94-AC94)*100</f>
        <v>-19.430086149768066</v>
      </c>
      <c r="AK94" s="73">
        <f>(AH94-AB94)/AB94*100</f>
        <v>-14.19765984120351</v>
      </c>
    </row>
    <row r="95" spans="1:37" ht="19.5" customHeight="1">
      <c r="A95" s="64"/>
      <c r="B95" s="71" t="s">
        <v>213</v>
      </c>
      <c r="C95" s="72">
        <v>2.0663</v>
      </c>
      <c r="D95" s="72">
        <v>0.9626</v>
      </c>
      <c r="E95" s="72">
        <v>2.1544</v>
      </c>
      <c r="F95" s="72">
        <v>0.938</v>
      </c>
      <c r="G95" s="73">
        <f>((E95-F95)-(C95-D95))/(C95-D95)*100</f>
        <v>10.211108090966752</v>
      </c>
      <c r="H95" s="73">
        <f>(E95-C95)/C95*100</f>
        <v>4.263659681556398</v>
      </c>
      <c r="I95" s="74">
        <v>2.1046</v>
      </c>
      <c r="J95" s="74">
        <v>0.954</v>
      </c>
      <c r="K95" s="73">
        <f t="shared" si="1"/>
        <v>4.249343118601084</v>
      </c>
      <c r="L95" s="73">
        <f>(I95-C95)/C95*100</f>
        <v>1.8535546629240673</v>
      </c>
      <c r="M95" s="87" t="s">
        <v>234</v>
      </c>
      <c r="N95" s="87">
        <v>2.2359</v>
      </c>
      <c r="O95" s="87">
        <v>1.0422</v>
      </c>
      <c r="P95" s="87">
        <v>2.3619</v>
      </c>
      <c r="Q95" s="87">
        <v>1.0073</v>
      </c>
      <c r="R95" s="88">
        <f>((P95-Q95)-(N95-O95))/(N95-O95)*100</f>
        <v>13.47909860098851</v>
      </c>
      <c r="S95" s="88">
        <f>(P95-N95)/N95*100</f>
        <v>5.635314638400639</v>
      </c>
      <c r="T95" s="89">
        <v>2.2819</v>
      </c>
      <c r="U95" s="89">
        <v>1.026</v>
      </c>
      <c r="V95" s="88">
        <f>((T95-U95)-(N95-O95))/(N95-O95)*100</f>
        <v>5.210689452961365</v>
      </c>
      <c r="W95" s="88">
        <f>(T95-N95)/N95*100</f>
        <v>2.0573370902097508</v>
      </c>
      <c r="X95" s="93"/>
      <c r="AA95" s="100" t="s">
        <v>439</v>
      </c>
      <c r="AB95" s="100">
        <v>0.915</v>
      </c>
      <c r="AC95" s="100">
        <v>0.2017</v>
      </c>
      <c r="AD95" s="100">
        <v>1.3612</v>
      </c>
      <c r="AE95" s="100">
        <v>0.0856</v>
      </c>
      <c r="AF95" s="73">
        <f>((AD95-AE95)-(AB95-AC95))/(AB95-AC95)*100</f>
        <v>78.83078648534978</v>
      </c>
      <c r="AG95" s="73">
        <f>(AD95-AB95)/AB95*100</f>
        <v>48.765027322404364</v>
      </c>
      <c r="AH95" s="100">
        <v>0.7857</v>
      </c>
      <c r="AI95" s="100">
        <v>0.2029</v>
      </c>
      <c r="AJ95" s="73">
        <f>((AH95-AI95)-(AB95-AC95))/(AB95-AC95)*100</f>
        <v>-18.295247441469233</v>
      </c>
      <c r="AK95" s="73">
        <f>(AH95-AB95)/AB95*100</f>
        <v>-14.131147540983616</v>
      </c>
    </row>
    <row r="96" spans="1:37" ht="19.5" customHeight="1">
      <c r="A96" s="64"/>
      <c r="B96" s="71"/>
      <c r="C96" s="72"/>
      <c r="D96" s="72"/>
      <c r="E96" s="72"/>
      <c r="F96" s="75" t="s">
        <v>276</v>
      </c>
      <c r="G96" s="76">
        <f>AVERAGE(G93:G95)</f>
        <v>10.235494620091382</v>
      </c>
      <c r="H96" s="76">
        <f>AVERAGE(H93:H95)</f>
        <v>4.285660998413834</v>
      </c>
      <c r="I96" s="77"/>
      <c r="J96" s="77"/>
      <c r="K96" s="76">
        <f>AVERAGE(K93:K95)</f>
        <v>4.809728972952143</v>
      </c>
      <c r="L96" s="76">
        <f>AVERAGE(L93:L95)</f>
        <v>1.9418658618622289</v>
      </c>
      <c r="M96" s="87"/>
      <c r="N96" s="87"/>
      <c r="O96" s="87"/>
      <c r="P96" s="87"/>
      <c r="Q96" s="87"/>
      <c r="R96" s="90">
        <f>AVERAGE(R93:R95)</f>
        <v>13.638747586426724</v>
      </c>
      <c r="S96" s="90">
        <f>AVERAGE(S93:S95)</f>
        <v>5.6460400630892</v>
      </c>
      <c r="T96" s="91"/>
      <c r="U96" s="91"/>
      <c r="V96" s="90">
        <f>AVERAGE(V93:V95)</f>
        <v>5.181317260270515</v>
      </c>
      <c r="W96" s="90">
        <f>AVERAGE(W93:W95)</f>
        <v>2.001779067378175</v>
      </c>
      <c r="X96" s="93"/>
      <c r="AA96" s="100"/>
      <c r="AB96" s="100"/>
      <c r="AC96" s="100"/>
      <c r="AD96" s="100"/>
      <c r="AE96" s="75" t="s">
        <v>276</v>
      </c>
      <c r="AF96" s="76">
        <f>AVERAGE(AF93:AF95)</f>
        <v>77.56210771099472</v>
      </c>
      <c r="AG96" s="76">
        <f>AVERAGE(AG93:AG95)</f>
        <v>48.350305117245135</v>
      </c>
      <c r="AH96" s="100"/>
      <c r="AI96" s="100"/>
      <c r="AJ96" s="76">
        <f>AVERAGE(AJ93:AJ95)</f>
        <v>-18.736754301907055</v>
      </c>
      <c r="AK96" s="76">
        <f>AVERAGE(AK93:AK95)</f>
        <v>-14.201863124894667</v>
      </c>
    </row>
    <row r="97" spans="1:37" ht="19.5" customHeight="1">
      <c r="A97" s="64"/>
      <c r="B97" s="71"/>
      <c r="C97" s="72"/>
      <c r="D97" s="72"/>
      <c r="E97" s="72"/>
      <c r="F97" s="75" t="s">
        <v>277</v>
      </c>
      <c r="G97" s="76">
        <f>STDEV(G93:G95)</f>
        <v>0.4648664034141881</v>
      </c>
      <c r="H97" s="76">
        <f>STDEV(H93:H95)</f>
        <v>0.020124552771707393</v>
      </c>
      <c r="I97" s="77"/>
      <c r="J97" s="77"/>
      <c r="K97" s="76">
        <f>STDEV(K93:K95)</f>
        <v>0.5036112056608509</v>
      </c>
      <c r="L97" s="76">
        <f>STDEV(L93:L95)</f>
        <v>0.07668592430419732</v>
      </c>
      <c r="M97" s="87"/>
      <c r="N97" s="87"/>
      <c r="O97" s="87"/>
      <c r="P97" s="87"/>
      <c r="Q97" s="87"/>
      <c r="R97" s="90">
        <f>STDEV(R93:R95)</f>
        <v>0.3684011038110384</v>
      </c>
      <c r="S97" s="90">
        <f>STDEV(S93:S95)</f>
        <v>0.010204812623199494</v>
      </c>
      <c r="T97" s="91"/>
      <c r="U97" s="91"/>
      <c r="V97" s="90">
        <f>STDEV(V93:V95)</f>
        <v>0.08892483401748624</v>
      </c>
      <c r="W97" s="90">
        <f>STDEV(W93:W95)</f>
        <v>0.07794335630205726</v>
      </c>
      <c r="X97" s="93"/>
      <c r="AA97" s="100"/>
      <c r="AB97" s="100"/>
      <c r="AC97" s="100"/>
      <c r="AD97" s="100"/>
      <c r="AE97" s="75" t="s">
        <v>277</v>
      </c>
      <c r="AF97" s="76">
        <f>STDEV(AF93:AF95)</f>
        <v>1.2153569746331143</v>
      </c>
      <c r="AG97" s="76">
        <f>STDEV(AG93:AG95)</f>
        <v>0.39508926897125574</v>
      </c>
      <c r="AH97" s="100"/>
      <c r="AI97" s="100"/>
      <c r="AJ97" s="76">
        <f>STDEV(AJ93:AJ95)</f>
        <v>0.6078869892352575</v>
      </c>
      <c r="AK97" s="76">
        <f>STDEV(AK93:AK95)</f>
        <v>0.07290815497756938</v>
      </c>
    </row>
    <row r="98" spans="1:37" ht="19.5" customHeight="1">
      <c r="A98" s="64" t="s">
        <v>244</v>
      </c>
      <c r="B98" s="71" t="s">
        <v>214</v>
      </c>
      <c r="C98" s="72">
        <v>2.485</v>
      </c>
      <c r="D98" s="72">
        <v>1.1435</v>
      </c>
      <c r="E98" s="72">
        <v>2.5829</v>
      </c>
      <c r="F98" s="72">
        <v>1.106</v>
      </c>
      <c r="G98" s="73">
        <f>((E98-F98)-(C98-D98))/(C98-D98)*100</f>
        <v>10.093179276928808</v>
      </c>
      <c r="H98" s="73">
        <f>(E98-C98)/C98*100</f>
        <v>3.939637826961775</v>
      </c>
      <c r="I98" s="74">
        <v>2.49</v>
      </c>
      <c r="J98" s="74">
        <v>1.1407</v>
      </c>
      <c r="K98" s="73">
        <f t="shared" si="1"/>
        <v>0.5814386880357996</v>
      </c>
      <c r="L98" s="73">
        <f>(I98-C98)/C98*100</f>
        <v>0.20120724346077817</v>
      </c>
      <c r="M98" s="87" t="s">
        <v>235</v>
      </c>
      <c r="N98" s="87">
        <v>2.3956</v>
      </c>
      <c r="O98" s="87">
        <v>1.0949</v>
      </c>
      <c r="P98" s="87">
        <v>2.5137</v>
      </c>
      <c r="Q98" s="87">
        <v>1.0565</v>
      </c>
      <c r="R98" s="88">
        <f>((P98-Q98)-(N98-O98))/(N98-O98)*100</f>
        <v>12.03198277850389</v>
      </c>
      <c r="S98" s="88">
        <f>(P98-N98)/N98*100</f>
        <v>4.929871430956758</v>
      </c>
      <c r="T98" s="89">
        <v>2.3979</v>
      </c>
      <c r="U98" s="89">
        <v>1.091</v>
      </c>
      <c r="V98" s="88">
        <f>((T98-U98)-(N98-O98))/(N98-O98)*100</f>
        <v>0.4766664103944018</v>
      </c>
      <c r="W98" s="88">
        <f>(T98-N98)/N98*100</f>
        <v>0.09600935047587113</v>
      </c>
      <c r="X98" s="93" t="s">
        <v>244</v>
      </c>
      <c r="AA98" s="100"/>
      <c r="AB98" s="100"/>
      <c r="AC98" s="100"/>
      <c r="AD98" s="100"/>
      <c r="AE98" s="100"/>
      <c r="AF98" s="100"/>
      <c r="AG98" s="100"/>
      <c r="AH98" s="100"/>
      <c r="AI98" s="100"/>
      <c r="AJ98" s="100"/>
      <c r="AK98" s="100"/>
    </row>
    <row r="99" spans="1:24" ht="19.5" customHeight="1">
      <c r="A99" s="64"/>
      <c r="B99" s="71" t="s">
        <v>215</v>
      </c>
      <c r="C99" s="72">
        <v>2.4073</v>
      </c>
      <c r="D99" s="72">
        <v>1.1012</v>
      </c>
      <c r="E99" s="72">
        <v>2.5027</v>
      </c>
      <c r="F99" s="72">
        <v>1.0688</v>
      </c>
      <c r="G99" s="73">
        <f>((E99-F99)-(C99-D99))/(C99-D99)*100</f>
        <v>9.784855677206926</v>
      </c>
      <c r="H99" s="73">
        <f>(E99-C99)/C99*100</f>
        <v>3.9629460391309643</v>
      </c>
      <c r="I99" s="74">
        <v>2.4118</v>
      </c>
      <c r="J99" s="74">
        <v>1.0983</v>
      </c>
      <c r="K99" s="73">
        <f t="shared" si="1"/>
        <v>0.5665722379603114</v>
      </c>
      <c r="L99" s="73">
        <f>(I99-C99)/C99*100</f>
        <v>0.18693141694012902</v>
      </c>
      <c r="M99" s="87" t="s">
        <v>236</v>
      </c>
      <c r="N99" s="87">
        <v>2.4008</v>
      </c>
      <c r="O99" s="87">
        <v>1.0995</v>
      </c>
      <c r="P99" s="87">
        <v>2.5192</v>
      </c>
      <c r="Q99" s="87">
        <v>1.062</v>
      </c>
      <c r="R99" s="88">
        <f>((P99-Q99)-(N99-O99))/(N99-O99)*100</f>
        <v>11.980327364942763</v>
      </c>
      <c r="S99" s="88">
        <f>(P99-N99)/N99*100</f>
        <v>4.931689436854394</v>
      </c>
      <c r="T99" s="89">
        <v>2.4035</v>
      </c>
      <c r="U99" s="89">
        <v>1.1013</v>
      </c>
      <c r="V99" s="88">
        <f>((T99-U99)-(N99-O99))/(N99-O99)*100</f>
        <v>0.0691616076231726</v>
      </c>
      <c r="W99" s="88">
        <f>(T99-N99)/N99*100</f>
        <v>0.1124625124958501</v>
      </c>
      <c r="X99" s="93"/>
    </row>
    <row r="100" spans="1:24" ht="19.5" customHeight="1">
      <c r="A100" s="64"/>
      <c r="B100" s="71" t="s">
        <v>216</v>
      </c>
      <c r="C100" s="72">
        <v>2.1775</v>
      </c>
      <c r="D100" s="72">
        <v>0.9946</v>
      </c>
      <c r="E100" s="72">
        <v>2.2627</v>
      </c>
      <c r="F100" s="72">
        <v>0.9715</v>
      </c>
      <c r="G100" s="73">
        <f>((E100-F100)-(C100-D100))/(C100-D100)*100</f>
        <v>9.155465381689073</v>
      </c>
      <c r="H100" s="73">
        <f>(E100-C100)/C100*100</f>
        <v>3.9127439724454622</v>
      </c>
      <c r="I100" s="74">
        <v>2.181</v>
      </c>
      <c r="J100" s="74">
        <v>0.9946</v>
      </c>
      <c r="K100" s="73">
        <f t="shared" si="1"/>
        <v>0.29588299940822016</v>
      </c>
      <c r="L100" s="73">
        <f>(I100-C100)/C100*100</f>
        <v>0.16073478760045173</v>
      </c>
      <c r="M100" s="87" t="s">
        <v>237</v>
      </c>
      <c r="N100" s="87">
        <v>2.3448</v>
      </c>
      <c r="O100" s="87">
        <v>1.0751</v>
      </c>
      <c r="P100" s="87">
        <v>2.4611</v>
      </c>
      <c r="Q100" s="87">
        <v>1.0378</v>
      </c>
      <c r="R100" s="88">
        <f>((P100-Q100)-(N100-O100))/(N100-O100)*100</f>
        <v>12.097345829723533</v>
      </c>
      <c r="S100" s="88">
        <f>(P100-N100)/N100*100</f>
        <v>4.959911293074029</v>
      </c>
      <c r="T100" s="89">
        <v>2.3472</v>
      </c>
      <c r="U100" s="89">
        <v>1.0709</v>
      </c>
      <c r="V100" s="88">
        <f>((T100-U100)-(N100-O100))/(N100-O100)*100</f>
        <v>0.5198078286209117</v>
      </c>
      <c r="W100" s="88">
        <f>(T100-N100)/N100*100</f>
        <v>0.10235414534287511</v>
      </c>
      <c r="X100" s="93"/>
    </row>
    <row r="101" spans="1:24" ht="19.5" customHeight="1">
      <c r="A101" s="64"/>
      <c r="B101" s="71"/>
      <c r="C101" s="72"/>
      <c r="D101" s="72"/>
      <c r="E101" s="72"/>
      <c r="F101" s="75" t="s">
        <v>276</v>
      </c>
      <c r="G101" s="76">
        <f>AVERAGE(G98:G100)</f>
        <v>9.677833445274937</v>
      </c>
      <c r="H101" s="76">
        <f>AVERAGE(H98:H100)</f>
        <v>3.938442612846067</v>
      </c>
      <c r="I101" s="77"/>
      <c r="J101" s="77"/>
      <c r="K101" s="76">
        <f>AVERAGE(K98:K100)</f>
        <v>0.48129797513477707</v>
      </c>
      <c r="L101" s="76">
        <f>AVERAGE(L98:L100)</f>
        <v>0.18295781600045294</v>
      </c>
      <c r="M101" s="87"/>
      <c r="N101" s="87"/>
      <c r="O101" s="87"/>
      <c r="P101" s="87"/>
      <c r="Q101" s="87"/>
      <c r="R101" s="90">
        <f>AVERAGE(R98:R100)</f>
        <v>12.036551991056731</v>
      </c>
      <c r="S101" s="90">
        <f>AVERAGE(S98:S100)</f>
        <v>4.9404907202950605</v>
      </c>
      <c r="T101" s="91"/>
      <c r="U101" s="91"/>
      <c r="V101" s="90">
        <f>AVERAGE(V98:V100)</f>
        <v>0.35521194887949537</v>
      </c>
      <c r="W101" s="90">
        <f>AVERAGE(W98:W100)</f>
        <v>0.10360866943819878</v>
      </c>
      <c r="X101" s="93"/>
    </row>
    <row r="102" spans="1:24" ht="19.5" customHeight="1">
      <c r="A102" s="64"/>
      <c r="B102" s="71"/>
      <c r="C102" s="72"/>
      <c r="D102" s="72"/>
      <c r="E102" s="72"/>
      <c r="F102" s="75" t="s">
        <v>277</v>
      </c>
      <c r="G102" s="76">
        <f>STDEV(G98:G100)</f>
        <v>0.47793007430709955</v>
      </c>
      <c r="H102" s="76">
        <f>STDEV(H98:H100)</f>
        <v>0.0251223660800628</v>
      </c>
      <c r="I102" s="77"/>
      <c r="J102" s="77"/>
      <c r="K102" s="76">
        <f>STDEV(K98:K100)</f>
        <v>0.16074603495023274</v>
      </c>
      <c r="L102" s="76">
        <f>STDEV(L98:L100)</f>
        <v>0.02052673985713216</v>
      </c>
      <c r="M102" s="87"/>
      <c r="N102" s="87"/>
      <c r="O102" s="87"/>
      <c r="P102" s="87"/>
      <c r="Q102" s="87"/>
      <c r="R102" s="90">
        <f>STDEV(R98:R100)</f>
        <v>0.05864289004156302</v>
      </c>
      <c r="S102" s="90">
        <f>STDEV(S98:S100)</f>
        <v>0.016843255969627043</v>
      </c>
      <c r="T102" s="91"/>
      <c r="U102" s="91"/>
      <c r="V102" s="90">
        <f>STDEV(V98:V100)</f>
        <v>0.24866421896061502</v>
      </c>
      <c r="W102" s="90">
        <f>STDEV(W98:W100)</f>
        <v>0.00829801230073988</v>
      </c>
      <c r="X102" s="93"/>
    </row>
  </sheetData>
  <sheetProtection/>
  <mergeCells count="3">
    <mergeCell ref="B1:J1"/>
    <mergeCell ref="M1:T1"/>
    <mergeCell ref="AA1:AH1"/>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
      <selection activeCell="A4" sqref="A4"/>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102"/>
  <sheetViews>
    <sheetView zoomScalePageLayoutView="0" workbookViewId="0" topLeftCell="S101">
      <selection activeCell="W121" sqref="W121"/>
    </sheetView>
  </sheetViews>
  <sheetFormatPr defaultColWidth="9.140625" defaultRowHeight="12.75"/>
  <cols>
    <col min="1" max="1" width="8.8515625" style="8" customWidth="1"/>
    <col min="6" max="6" width="8.8515625" style="42" customWidth="1"/>
    <col min="7" max="7" width="10.7109375" style="0" customWidth="1"/>
    <col min="8" max="9" width="15.7109375" style="34" customWidth="1"/>
    <col min="10" max="11" width="10.7109375" style="35" customWidth="1"/>
    <col min="18" max="18" width="10.7109375" style="0" customWidth="1"/>
    <col min="19" max="20" width="15.7109375" style="34" customWidth="1"/>
    <col min="21" max="22" width="10.7109375" style="35" customWidth="1"/>
    <col min="23" max="23" width="27.7109375" style="30" customWidth="1"/>
    <col min="24" max="24" width="8.8515625" style="62" customWidth="1"/>
  </cols>
  <sheetData>
    <row r="1" spans="1:23" ht="57" customHeight="1">
      <c r="A1" s="205" t="s">
        <v>254</v>
      </c>
      <c r="B1" s="206"/>
      <c r="C1" s="206"/>
      <c r="D1" s="206"/>
      <c r="E1" s="206"/>
      <c r="F1" s="206"/>
      <c r="G1" s="206"/>
      <c r="H1" s="206"/>
      <c r="I1" s="207"/>
      <c r="J1" s="31"/>
      <c r="K1" s="31"/>
      <c r="L1" s="205" t="s">
        <v>255</v>
      </c>
      <c r="M1" s="206"/>
      <c r="N1" s="206"/>
      <c r="O1" s="206"/>
      <c r="P1" s="206"/>
      <c r="Q1" s="206"/>
      <c r="R1" s="206"/>
      <c r="S1" s="207"/>
      <c r="T1" s="37"/>
      <c r="U1" s="31"/>
      <c r="V1" s="31"/>
      <c r="W1" s="30" t="s">
        <v>172</v>
      </c>
    </row>
    <row r="2" spans="1:22" ht="25.5">
      <c r="A2" s="7" t="s">
        <v>112</v>
      </c>
      <c r="B2" s="1" t="s">
        <v>105</v>
      </c>
      <c r="C2" s="1" t="s">
        <v>106</v>
      </c>
      <c r="D2" s="3" t="s">
        <v>107</v>
      </c>
      <c r="E2" s="3" t="s">
        <v>108</v>
      </c>
      <c r="F2" s="36" t="s">
        <v>259</v>
      </c>
      <c r="G2" s="36" t="s">
        <v>260</v>
      </c>
      <c r="H2" s="32" t="s">
        <v>257</v>
      </c>
      <c r="I2" s="32" t="s">
        <v>258</v>
      </c>
      <c r="J2" s="32" t="s">
        <v>261</v>
      </c>
      <c r="K2" s="36" t="s">
        <v>262</v>
      </c>
      <c r="L2" s="7" t="s">
        <v>112</v>
      </c>
      <c r="M2" s="1" t="s">
        <v>105</v>
      </c>
      <c r="N2" s="1" t="s">
        <v>106</v>
      </c>
      <c r="O2" s="3" t="s">
        <v>107</v>
      </c>
      <c r="P2" s="3" t="s">
        <v>108</v>
      </c>
      <c r="Q2" s="36" t="s">
        <v>259</v>
      </c>
      <c r="R2" s="36" t="s">
        <v>260</v>
      </c>
      <c r="S2" s="32" t="s">
        <v>257</v>
      </c>
      <c r="T2" s="32" t="s">
        <v>258</v>
      </c>
      <c r="U2" s="32" t="s">
        <v>261</v>
      </c>
      <c r="V2" s="36" t="s">
        <v>262</v>
      </c>
    </row>
    <row r="3" spans="1:23" ht="19.5" customHeight="1">
      <c r="A3" s="29" t="s">
        <v>3</v>
      </c>
      <c r="B3" s="22">
        <v>1.3265</v>
      </c>
      <c r="C3" s="22">
        <v>0.3697</v>
      </c>
      <c r="D3" s="22">
        <v>2.3901</v>
      </c>
      <c r="E3" s="22">
        <v>0.097</v>
      </c>
      <c r="F3" s="28">
        <f>((D3-E3)-(B3-C3))/(B3-C3)*100</f>
        <v>139.6634615384615</v>
      </c>
      <c r="G3" s="28">
        <f>(D3-B3)/B3*100</f>
        <v>80.18092725216735</v>
      </c>
      <c r="H3" s="33">
        <v>1.2975</v>
      </c>
      <c r="I3" s="33">
        <v>0.3746</v>
      </c>
      <c r="J3" s="28">
        <f>((H3-I3)-(B3-C3))/(B3-C3)*100</f>
        <v>-3.5430602006689003</v>
      </c>
      <c r="K3" s="28">
        <f>(H3-B3)/B3*100</f>
        <v>-2.1862042970222326</v>
      </c>
      <c r="L3" s="22" t="s">
        <v>15</v>
      </c>
      <c r="M3" s="22">
        <v>1.2467</v>
      </c>
      <c r="N3" s="22">
        <v>0.3516</v>
      </c>
      <c r="O3" s="22">
        <v>2.1386</v>
      </c>
      <c r="P3" s="22">
        <v>0.1202</v>
      </c>
      <c r="Q3" s="28">
        <f>((O3-P3)-(M3-N3))/(M3-N3)*100</f>
        <v>125.49435817227126</v>
      </c>
      <c r="R3" s="28">
        <f>(O3-M3)/M3*100</f>
        <v>71.54086789123285</v>
      </c>
      <c r="S3" s="33">
        <v>1.2181</v>
      </c>
      <c r="T3" s="33">
        <v>0.3521</v>
      </c>
      <c r="U3" s="28">
        <f>((S3-T3)-(M3-N3))/(M3-N3)*100</f>
        <v>-3.251033404088931</v>
      </c>
      <c r="V3" s="28">
        <f>(S3-M3)/M3*100</f>
        <v>-2.2940563086548456</v>
      </c>
      <c r="W3" s="30" t="s">
        <v>143</v>
      </c>
    </row>
    <row r="4" spans="1:22" ht="19.5" customHeight="1">
      <c r="A4" s="29" t="s">
        <v>4</v>
      </c>
      <c r="B4" s="22">
        <v>1.3453</v>
      </c>
      <c r="C4" s="22">
        <v>0.3791</v>
      </c>
      <c r="D4" s="22">
        <v>2.433</v>
      </c>
      <c r="E4" s="22">
        <v>0.094</v>
      </c>
      <c r="F4" s="28">
        <f>((D4-E4)-(B4-C4))/(B4-C4)*100</f>
        <v>142.08238459946182</v>
      </c>
      <c r="G4" s="28">
        <f>(D4-B4)/B4*100</f>
        <v>80.85185460492083</v>
      </c>
      <c r="H4" s="33">
        <v>1.3161</v>
      </c>
      <c r="I4" s="33">
        <v>0.3772</v>
      </c>
      <c r="J4" s="28">
        <f aca="true" t="shared" si="0" ref="J4:J83">((H4-I4)-(B4-C4))/(B4-C4)*100</f>
        <v>-2.825501966466558</v>
      </c>
      <c r="K4" s="28">
        <f>(H4-B4)/B4*100</f>
        <v>-2.1705195867092764</v>
      </c>
      <c r="L4" s="22" t="s">
        <v>16</v>
      </c>
      <c r="M4" s="22">
        <v>1.3649</v>
      </c>
      <c r="N4" s="22">
        <v>0.3862</v>
      </c>
      <c r="O4" s="22">
        <v>2.351</v>
      </c>
      <c r="P4" s="22">
        <v>0.132</v>
      </c>
      <c r="Q4" s="28">
        <f>((O4-P4)-(M4-N4))/(M4-N4)*100</f>
        <v>126.72933483191989</v>
      </c>
      <c r="R4" s="28">
        <f>(O4-M4)/M4*100</f>
        <v>72.24705106601216</v>
      </c>
      <c r="S4" s="33">
        <v>1.331</v>
      </c>
      <c r="T4" s="33">
        <v>0.3883</v>
      </c>
      <c r="U4" s="28">
        <f>((S4-T4)-(M4-N4))/(M4-N4)*100</f>
        <v>-3.678348830080722</v>
      </c>
      <c r="V4" s="28">
        <f>(S4-M4)/M4*100</f>
        <v>-2.4836984394461163</v>
      </c>
    </row>
    <row r="5" spans="1:22" ht="19.5" customHeight="1">
      <c r="A5" s="29" t="s">
        <v>5</v>
      </c>
      <c r="B5" s="22">
        <v>1.4099</v>
      </c>
      <c r="C5" s="22">
        <v>0.4026</v>
      </c>
      <c r="D5" s="22">
        <v>2.5405</v>
      </c>
      <c r="E5" s="22">
        <v>0.1047</v>
      </c>
      <c r="F5" s="28">
        <f>((D5-E5)-(B5-C5))/(B5-C5)*100</f>
        <v>141.81475230815056</v>
      </c>
      <c r="G5" s="28">
        <f>(D5-B5)/B5*100</f>
        <v>80.19008440314919</v>
      </c>
      <c r="H5" s="33">
        <v>1.3781</v>
      </c>
      <c r="I5" s="33">
        <v>0.4011</v>
      </c>
      <c r="J5" s="28">
        <f t="shared" si="0"/>
        <v>-3.008041298520776</v>
      </c>
      <c r="K5" s="28">
        <f>(H5-B5)/B5*100</f>
        <v>-2.2554791119937465</v>
      </c>
      <c r="L5" s="22" t="s">
        <v>17</v>
      </c>
      <c r="M5" s="22">
        <v>1.2384</v>
      </c>
      <c r="N5" s="22">
        <v>0.3455</v>
      </c>
      <c r="O5" s="22">
        <v>2.1325</v>
      </c>
      <c r="P5" s="22">
        <v>0.1175</v>
      </c>
      <c r="Q5" s="28">
        <f>((O5-P5)-(M5-N5))/(M5-N5)*100</f>
        <v>125.66916787994171</v>
      </c>
      <c r="R5" s="28">
        <f>(O5-M5)/M5*100</f>
        <v>72.19799741602067</v>
      </c>
      <c r="S5" s="33">
        <v>1.2076</v>
      </c>
      <c r="T5" s="33">
        <v>0.3528</v>
      </c>
      <c r="U5" s="28">
        <f>((S5-T5)-(M5-N5))/(M5-N5)*100</f>
        <v>-4.26699518423116</v>
      </c>
      <c r="V5" s="28">
        <f>(S5-M5)/M5*100</f>
        <v>-2.487080103359168</v>
      </c>
    </row>
    <row r="6" spans="1:22" ht="19.5" customHeight="1">
      <c r="A6" s="29"/>
      <c r="B6" s="22"/>
      <c r="C6" s="22"/>
      <c r="D6" s="22"/>
      <c r="E6" s="43" t="s">
        <v>276</v>
      </c>
      <c r="F6" s="44">
        <f>AVERAGE(F3:F5)</f>
        <v>141.18686614869128</v>
      </c>
      <c r="G6" s="44">
        <f>AVERAGE(G3:G5)</f>
        <v>80.40762208674579</v>
      </c>
      <c r="J6" s="44">
        <f>AVERAGE(J3:J5)</f>
        <v>-3.1255344885520784</v>
      </c>
      <c r="K6" s="44">
        <f>AVERAGE(K3:K5)</f>
        <v>-2.2040676652417517</v>
      </c>
      <c r="L6" s="22"/>
      <c r="M6" s="22"/>
      <c r="N6" s="22"/>
      <c r="O6" s="22"/>
      <c r="P6" s="22"/>
      <c r="Q6" s="44">
        <f>AVERAGE(Q3:Q5)</f>
        <v>125.96428696137762</v>
      </c>
      <c r="R6" s="44">
        <f>AVERAGE(R3:R5)</f>
        <v>71.99530545775524</v>
      </c>
      <c r="U6" s="44">
        <f>AVERAGE(U3:U5)</f>
        <v>-3.7321258061336042</v>
      </c>
      <c r="V6" s="44">
        <f>AVERAGE(V3:V5)</f>
        <v>-2.421611617153377</v>
      </c>
    </row>
    <row r="7" spans="1:22" ht="19.5" customHeight="1">
      <c r="A7" s="29"/>
      <c r="B7" s="22"/>
      <c r="C7" s="22"/>
      <c r="D7" s="22"/>
      <c r="E7" s="43" t="s">
        <v>277</v>
      </c>
      <c r="F7" s="44">
        <f>STDEV(F3:F5)</f>
        <v>1.326076153804887</v>
      </c>
      <c r="G7" s="44">
        <f>STDEV(G3:G5)</f>
        <v>0.38474389014664745</v>
      </c>
      <c r="J7" s="44">
        <f>STDEV(J3:J5)</f>
        <v>0.37292887008877856</v>
      </c>
      <c r="K7" s="44">
        <f>STDEV(K3:K5)</f>
        <v>0.04520901654814256</v>
      </c>
      <c r="L7" s="22"/>
      <c r="M7" s="22"/>
      <c r="N7" s="22"/>
      <c r="O7" s="22"/>
      <c r="P7" s="22"/>
      <c r="Q7" s="44">
        <f>STDEV(Q3:Q5)</f>
        <v>0.668291322435268</v>
      </c>
      <c r="R7" s="44">
        <f>STDEV(R3:R5)</f>
        <v>0.39431800814058204</v>
      </c>
      <c r="U7" s="44">
        <f>STDEV(U3:U5)</f>
        <v>0.510111318285026</v>
      </c>
      <c r="V7" s="44">
        <f>STDEV(V3:V5)</f>
        <v>0.11047907701153813</v>
      </c>
    </row>
    <row r="8" spans="1:23" ht="19.5" customHeight="1">
      <c r="A8" s="29" t="s">
        <v>6</v>
      </c>
      <c r="B8" s="22">
        <v>1.7521</v>
      </c>
      <c r="C8" s="22">
        <v>0.682</v>
      </c>
      <c r="D8" s="22">
        <v>1.9228</v>
      </c>
      <c r="E8" s="22">
        <v>0.6368</v>
      </c>
      <c r="F8" s="28">
        <f>((D8-E8)-(B8-C8))/(B8-C8)*100</f>
        <v>20.175684515465843</v>
      </c>
      <c r="G8" s="28">
        <f>(D8-B8)/B8*100</f>
        <v>9.7425946007648</v>
      </c>
      <c r="H8" s="33">
        <v>1.7466</v>
      </c>
      <c r="I8" s="33">
        <v>0.6798</v>
      </c>
      <c r="J8" s="28">
        <f t="shared" si="0"/>
        <v>-0.3083823941687768</v>
      </c>
      <c r="K8" s="28">
        <f>(H8-B8)/B8*100</f>
        <v>-0.31390902345756866</v>
      </c>
      <c r="L8" s="22" t="s">
        <v>18</v>
      </c>
      <c r="M8" s="22">
        <v>1.5576</v>
      </c>
      <c r="N8" s="22">
        <v>0.602</v>
      </c>
      <c r="O8" s="22">
        <v>1.7156</v>
      </c>
      <c r="P8" s="22">
        <v>0.5552</v>
      </c>
      <c r="Q8" s="28">
        <f>((O8-P8)-(M8-N8))/(M8-N8)*100</f>
        <v>21.43156132272917</v>
      </c>
      <c r="R8" s="28">
        <f>(O8-M8)/M8*100</f>
        <v>10.143810991268612</v>
      </c>
      <c r="S8" s="33">
        <v>1.5489</v>
      </c>
      <c r="T8" s="33">
        <v>0.6038</v>
      </c>
      <c r="U8" s="28">
        <f>((S8-T8)-(M8-N8))/(M8-N8)*100</f>
        <v>-1.098786102971973</v>
      </c>
      <c r="V8" s="28">
        <f>(S8-M8)/M8*100</f>
        <v>-0.5585516178736616</v>
      </c>
      <c r="W8" s="30" t="s">
        <v>144</v>
      </c>
    </row>
    <row r="9" spans="1:22" ht="19.5" customHeight="1">
      <c r="A9" s="29" t="s">
        <v>7</v>
      </c>
      <c r="B9" s="22">
        <v>1.6506</v>
      </c>
      <c r="C9" s="22">
        <v>0.6409</v>
      </c>
      <c r="D9" s="22">
        <v>1.8107</v>
      </c>
      <c r="E9" s="22">
        <v>0.5952</v>
      </c>
      <c r="F9" s="28">
        <f>((D9-E9)-(B9-C9))/(B9-C9)*100</f>
        <v>20.382291769832623</v>
      </c>
      <c r="G9" s="28">
        <f>(D9-B9)/B9*100</f>
        <v>9.699503210953587</v>
      </c>
      <c r="H9" s="33">
        <v>1.6447</v>
      </c>
      <c r="I9" s="33">
        <v>0.6412</v>
      </c>
      <c r="J9" s="28">
        <f t="shared" si="0"/>
        <v>-0.6140437753788237</v>
      </c>
      <c r="K9" s="28">
        <f>(H9-B9)/B9*100</f>
        <v>-0.3574457772931065</v>
      </c>
      <c r="L9" s="22" t="s">
        <v>19</v>
      </c>
      <c r="M9" s="22">
        <v>1.5705</v>
      </c>
      <c r="N9" s="22">
        <v>0.6038</v>
      </c>
      <c r="O9" s="22">
        <v>1.7322</v>
      </c>
      <c r="P9" s="22">
        <v>0.5608</v>
      </c>
      <c r="Q9" s="28">
        <f>((O9-P9)-(M9-N9))/(M9-N9)*100</f>
        <v>21.175131892003723</v>
      </c>
      <c r="R9" s="28">
        <f>(O9-M9)/M9*100</f>
        <v>10.296084049665708</v>
      </c>
      <c r="S9" s="33">
        <v>1.5621</v>
      </c>
      <c r="T9" s="33">
        <v>0.6072</v>
      </c>
      <c r="U9" s="28">
        <f>((S9-T9)-(M9-N9))/(M9-N9)*100</f>
        <v>-1.2206475638770995</v>
      </c>
      <c r="V9" s="28">
        <f>(S9-M9)/M9*100</f>
        <v>-0.534861509073541</v>
      </c>
    </row>
    <row r="10" spans="1:22" ht="19.5" customHeight="1">
      <c r="A10" s="29" t="s">
        <v>8</v>
      </c>
      <c r="B10" s="22">
        <v>1.5224</v>
      </c>
      <c r="C10" s="22">
        <v>0.5877</v>
      </c>
      <c r="D10" s="22">
        <v>1.6684</v>
      </c>
      <c r="E10" s="22">
        <v>0.5518</v>
      </c>
      <c r="F10" s="28">
        <f>((D10-E10)-(B10-C10))/(B10-C10)*100</f>
        <v>19.460789558147006</v>
      </c>
      <c r="G10" s="28">
        <f>(D10-B10)/B10*100</f>
        <v>9.590120861797171</v>
      </c>
      <c r="H10" s="33">
        <v>1.5159</v>
      </c>
      <c r="I10" s="33">
        <v>0.5892</v>
      </c>
      <c r="J10" s="28">
        <f t="shared" si="0"/>
        <v>-0.8558895902428476</v>
      </c>
      <c r="K10" s="28">
        <f>(H10-B10)/B10*100</f>
        <v>-0.4269574356279526</v>
      </c>
      <c r="L10" s="22" t="s">
        <v>20</v>
      </c>
      <c r="M10" s="22">
        <v>1.5705</v>
      </c>
      <c r="N10" s="22">
        <v>0.6085</v>
      </c>
      <c r="O10" s="22">
        <v>1.7302</v>
      </c>
      <c r="P10" s="22">
        <v>0.559</v>
      </c>
      <c r="Q10" s="28">
        <f>((O10-P10)-(M10-N10))/(M10-N10)*100</f>
        <v>21.74636174636173</v>
      </c>
      <c r="R10" s="28">
        <f>(O10-M10)/M10*100</f>
        <v>10.168736071314864</v>
      </c>
      <c r="S10" s="33">
        <v>1.5634</v>
      </c>
      <c r="T10" s="33">
        <v>0.605</v>
      </c>
      <c r="U10" s="28">
        <f>((S10-T10)-(M10-N10))/(M10-N10)*100</f>
        <v>-0.3742203742203792</v>
      </c>
      <c r="V10" s="28">
        <f>(S10-M10)/M10*100</f>
        <v>-0.4520853231455018</v>
      </c>
    </row>
    <row r="11" spans="1:22" ht="19.5" customHeight="1">
      <c r="A11" s="29"/>
      <c r="B11" s="22"/>
      <c r="C11" s="22"/>
      <c r="D11" s="22"/>
      <c r="E11" s="43" t="s">
        <v>276</v>
      </c>
      <c r="F11" s="44">
        <f>AVERAGE(F8:F10)</f>
        <v>20.00625528114849</v>
      </c>
      <c r="G11" s="44">
        <f>AVERAGE(G8:G10)</f>
        <v>9.677406224505186</v>
      </c>
      <c r="J11" s="44">
        <f>AVERAGE(J8:J10)</f>
        <v>-0.5927719199301493</v>
      </c>
      <c r="K11" s="44">
        <f>AVERAGE(K8:K10)</f>
        <v>-0.36610407879287593</v>
      </c>
      <c r="L11" s="22"/>
      <c r="M11" s="22"/>
      <c r="N11" s="22"/>
      <c r="O11" s="22"/>
      <c r="P11" s="22"/>
      <c r="Q11" s="44">
        <f>AVERAGE(Q8:Q10)</f>
        <v>21.45101832036487</v>
      </c>
      <c r="R11" s="44">
        <f>AVERAGE(R8:R10)</f>
        <v>10.202877037416394</v>
      </c>
      <c r="U11" s="44">
        <f>AVERAGE(U8:U10)</f>
        <v>-0.8978846803564839</v>
      </c>
      <c r="V11" s="44">
        <f>AVERAGE(V8:V10)</f>
        <v>-0.5151661500309014</v>
      </c>
    </row>
    <row r="12" spans="1:22" ht="19.5" customHeight="1">
      <c r="A12" s="29"/>
      <c r="B12" s="22"/>
      <c r="C12" s="22"/>
      <c r="D12" s="22"/>
      <c r="E12" s="43" t="s">
        <v>277</v>
      </c>
      <c r="F12" s="44">
        <f>STDEV(F8:F10)</f>
        <v>0.4835507011849319</v>
      </c>
      <c r="G12" s="44">
        <f>STDEV(G8:G10)</f>
        <v>0.07860195847603145</v>
      </c>
      <c r="J12" s="44">
        <f>STDEV(J8:J10)</f>
        <v>0.27437274156500097</v>
      </c>
      <c r="K12" s="44">
        <f>STDEV(K8:K10)</f>
        <v>0.05701938716092052</v>
      </c>
      <c r="L12" s="22"/>
      <c r="M12" s="22"/>
      <c r="N12" s="22"/>
      <c r="O12" s="22"/>
      <c r="P12" s="22"/>
      <c r="Q12" s="44">
        <f>STDEV(Q8:Q10)</f>
        <v>0.28611154764412666</v>
      </c>
      <c r="R12" s="44">
        <f>STDEV(R8:R10)</f>
        <v>0.08167603842719581</v>
      </c>
      <c r="U12" s="44">
        <f>STDEV(U8:U10)</f>
        <v>0.45758144963955727</v>
      </c>
      <c r="V12" s="44">
        <f>STDEV(V8:V10)</f>
        <v>0.0558990013698796</v>
      </c>
    </row>
    <row r="13" spans="1:23" ht="19.5" customHeight="1">
      <c r="A13" s="29" t="s">
        <v>9</v>
      </c>
      <c r="B13" s="22">
        <v>1.8097</v>
      </c>
      <c r="C13" s="22">
        <v>0.5266</v>
      </c>
      <c r="D13" s="22">
        <v>3.037</v>
      </c>
      <c r="E13" s="22">
        <v>0.2126</v>
      </c>
      <c r="F13" s="28">
        <f>((D13-E13)-(B13-C13))/(B13-C13)*100</f>
        <v>120.1231392720754</v>
      </c>
      <c r="G13" s="28">
        <f>(D13-B13)/B13*100</f>
        <v>67.8178703652539</v>
      </c>
      <c r="H13" s="33">
        <v>1.6276</v>
      </c>
      <c r="I13" s="33">
        <v>0.5363</v>
      </c>
      <c r="J13" s="28">
        <f t="shared" si="0"/>
        <v>-14.948172394980919</v>
      </c>
      <c r="K13" s="28">
        <f>(H13-B13)/B13*100</f>
        <v>-10.06244128861138</v>
      </c>
      <c r="L13" s="22" t="s">
        <v>21</v>
      </c>
      <c r="M13" s="22">
        <v>1.7897</v>
      </c>
      <c r="N13" s="22">
        <v>0.5213</v>
      </c>
      <c r="O13" s="22">
        <v>2.7536</v>
      </c>
      <c r="P13" s="22">
        <v>0.2638</v>
      </c>
      <c r="Q13" s="28">
        <f>((O13-P13)-(M13-N13))/(M13-N13)*100</f>
        <v>96.29454430778934</v>
      </c>
      <c r="R13" s="28">
        <f>(O13-M13)/M13*100</f>
        <v>53.85818852321618</v>
      </c>
      <c r="S13" s="33">
        <v>1.5998</v>
      </c>
      <c r="T13" s="33">
        <v>0.5356</v>
      </c>
      <c r="U13" s="28">
        <f>((S13-T13)-(M13-N13))/(M13-N13)*100</f>
        <v>-16.09902239041313</v>
      </c>
      <c r="V13" s="28">
        <f>(S13-M13)/M13*100</f>
        <v>-10.610716879924006</v>
      </c>
      <c r="W13" s="30" t="s">
        <v>145</v>
      </c>
    </row>
    <row r="14" spans="1:22" ht="19.5" customHeight="1">
      <c r="A14" s="29" t="s">
        <v>10</v>
      </c>
      <c r="B14" s="22">
        <v>1.7736</v>
      </c>
      <c r="C14" s="22">
        <v>0.5137</v>
      </c>
      <c r="D14" s="22">
        <v>2.9731</v>
      </c>
      <c r="E14" s="22">
        <v>0.2009</v>
      </c>
      <c r="F14" s="28">
        <f>((D14-E14)-(B14-C14))/(B14-C14)*100</f>
        <v>120.03333597904597</v>
      </c>
      <c r="G14" s="28">
        <f>(D14-B14)/B14*100</f>
        <v>67.63080739738385</v>
      </c>
      <c r="H14" s="33">
        <v>1.5951</v>
      </c>
      <c r="I14" s="33">
        <v>0.5244</v>
      </c>
      <c r="J14" s="28">
        <f t="shared" si="0"/>
        <v>-15.017064846416384</v>
      </c>
      <c r="K14" s="28">
        <f>(H14-B14)/B14*100</f>
        <v>-10.064276048714484</v>
      </c>
      <c r="L14" s="22" t="s">
        <v>22</v>
      </c>
      <c r="M14" s="22">
        <v>1.7909</v>
      </c>
      <c r="N14" s="22">
        <v>0.5231</v>
      </c>
      <c r="O14" s="22">
        <v>2.764</v>
      </c>
      <c r="P14" s="22">
        <v>0.2799</v>
      </c>
      <c r="Q14" s="28">
        <f>((O14-P14)-(M14-N14))/(M14-N14)*100</f>
        <v>95.93784508597571</v>
      </c>
      <c r="R14" s="28">
        <f>(O14-M14)/M14*100</f>
        <v>54.33580881121224</v>
      </c>
      <c r="S14" s="33">
        <v>1.6011</v>
      </c>
      <c r="T14" s="33">
        <v>0.5384</v>
      </c>
      <c r="U14" s="28">
        <f>((S14-T14)-(M14-N14))/(M14-N14)*100</f>
        <v>-16.1776305410948</v>
      </c>
      <c r="V14" s="28">
        <f>(S14-M14)/M14*100</f>
        <v>-10.598023340220001</v>
      </c>
    </row>
    <row r="15" spans="1:22" ht="19.5" customHeight="1">
      <c r="A15" s="29" t="s">
        <v>11</v>
      </c>
      <c r="B15" s="22">
        <v>1.7647</v>
      </c>
      <c r="C15" s="22">
        <v>0.5165</v>
      </c>
      <c r="D15" s="22">
        <v>2.9555</v>
      </c>
      <c r="E15" s="22">
        <v>0.2085</v>
      </c>
      <c r="F15" s="28">
        <f>((D15-E15)-(B15-C15))/(B15-C15)*100</f>
        <v>120.07691075148213</v>
      </c>
      <c r="G15" s="28">
        <f>(D15-B15)/B15*100</f>
        <v>67.47889159630532</v>
      </c>
      <c r="H15" s="33">
        <v>1.5872</v>
      </c>
      <c r="I15" s="33">
        <v>0.5213</v>
      </c>
      <c r="J15" s="28">
        <f t="shared" si="0"/>
        <v>-14.605031244992784</v>
      </c>
      <c r="K15" s="28">
        <f>(H15-B15)/B15*100</f>
        <v>-10.05836686122287</v>
      </c>
      <c r="L15" s="22" t="s">
        <v>23</v>
      </c>
      <c r="M15" s="22">
        <v>1.7902</v>
      </c>
      <c r="N15" s="22">
        <v>0.5221</v>
      </c>
      <c r="O15" s="22">
        <v>2.762</v>
      </c>
      <c r="P15" s="22">
        <v>0.2823</v>
      </c>
      <c r="Q15" s="28">
        <f>((O15-P15)-(M15-N15))/(M15-N15)*100</f>
        <v>95.54451541676525</v>
      </c>
      <c r="R15" s="28">
        <f>(O15-M15)/M15*100</f>
        <v>54.284437493017535</v>
      </c>
      <c r="S15" s="33">
        <v>1.6003</v>
      </c>
      <c r="T15" s="33">
        <v>0.5347</v>
      </c>
      <c r="U15" s="28">
        <f>((S15-T15)-(M15-N15))/(M15-N15)*100</f>
        <v>-15.96877217885024</v>
      </c>
      <c r="V15" s="28">
        <f>(S15-M15)/M15*100</f>
        <v>-10.607753323650988</v>
      </c>
    </row>
    <row r="16" spans="1:22" ht="19.5" customHeight="1">
      <c r="A16" s="29"/>
      <c r="B16" s="22"/>
      <c r="C16" s="22"/>
      <c r="D16" s="22"/>
      <c r="E16" s="43" t="s">
        <v>276</v>
      </c>
      <c r="F16" s="44">
        <f>AVERAGE(F13:F15)</f>
        <v>120.07779533420118</v>
      </c>
      <c r="G16" s="44">
        <f>AVERAGE(G13:G15)</f>
        <v>67.64252311964769</v>
      </c>
      <c r="J16" s="44">
        <f>AVERAGE(J13:J15)</f>
        <v>-14.856756162130031</v>
      </c>
      <c r="K16" s="44">
        <f>AVERAGE(K13:K15)</f>
        <v>-10.06169473284958</v>
      </c>
      <c r="L16" s="22"/>
      <c r="M16" s="22"/>
      <c r="N16" s="22"/>
      <c r="O16" s="22"/>
      <c r="P16" s="22"/>
      <c r="Q16" s="44">
        <f>AVERAGE(Q13:Q15)</f>
        <v>95.92563493684344</v>
      </c>
      <c r="R16" s="44">
        <f>AVERAGE(R13:R15)</f>
        <v>54.15947827581531</v>
      </c>
      <c r="U16" s="44">
        <f>AVERAGE(U13:U15)</f>
        <v>-16.08180837011939</v>
      </c>
      <c r="V16" s="44">
        <f>AVERAGE(V13:V15)</f>
        <v>-10.605497847931666</v>
      </c>
    </row>
    <row r="17" spans="1:22" ht="19.5" customHeight="1">
      <c r="A17" s="29"/>
      <c r="B17" s="22"/>
      <c r="C17" s="22"/>
      <c r="D17" s="22"/>
      <c r="E17" s="43" t="s">
        <v>277</v>
      </c>
      <c r="F17" s="44">
        <f>STDEV(F13:F15)</f>
        <v>0.044908181043911026</v>
      </c>
      <c r="G17" s="44">
        <f>STDEV(G13:G15)</f>
        <v>0.1697928003791563</v>
      </c>
      <c r="J17" s="44">
        <f>STDEV(J13:J15)</f>
        <v>0.22070482073782544</v>
      </c>
      <c r="K17" s="44">
        <f>STDEV(K13:K15)</f>
        <v>0.0030245054689770063</v>
      </c>
      <c r="L17" s="22"/>
      <c r="M17" s="22"/>
      <c r="N17" s="22"/>
      <c r="O17" s="22"/>
      <c r="P17" s="22"/>
      <c r="Q17" s="44">
        <f>STDEV(Q13:Q15)</f>
        <v>0.3751634978911637</v>
      </c>
      <c r="R17" s="44">
        <f>STDEV(R13:R15)</f>
        <v>0.2621857916634306</v>
      </c>
      <c r="U17" s="44">
        <f>STDEV(U13:U15)</f>
        <v>0.1054878938119195</v>
      </c>
      <c r="V17" s="44">
        <f>STDEV(V13:V15)</f>
        <v>0.006640547085491278</v>
      </c>
    </row>
    <row r="18" spans="1:23" ht="19.5" customHeight="1">
      <c r="A18" s="29" t="s">
        <v>12</v>
      </c>
      <c r="B18" s="22">
        <v>1.5873</v>
      </c>
      <c r="C18" s="22">
        <v>0.3633</v>
      </c>
      <c r="D18" s="22">
        <v>1.7561</v>
      </c>
      <c r="E18" s="22">
        <v>0.2989</v>
      </c>
      <c r="F18" s="28">
        <f>((D18-E18)-(B18-C18))/(B18-C18)*100</f>
        <v>19.052287581699353</v>
      </c>
      <c r="G18" s="28">
        <f>(D18-B18)/B18*100</f>
        <v>10.634410634410639</v>
      </c>
      <c r="H18" s="33">
        <v>1.4578</v>
      </c>
      <c r="I18" s="33">
        <v>0.3508</v>
      </c>
      <c r="J18" s="28">
        <f t="shared" si="0"/>
        <v>-9.558823529411764</v>
      </c>
      <c r="K18" s="28">
        <f>(H18-B18)/B18*100</f>
        <v>-8.158508158508155</v>
      </c>
      <c r="L18" s="22" t="s">
        <v>24</v>
      </c>
      <c r="M18" s="22">
        <v>1.6203</v>
      </c>
      <c r="N18" s="22">
        <v>0.3765</v>
      </c>
      <c r="O18" s="22">
        <v>1.9161</v>
      </c>
      <c r="P18" s="22">
        <v>0.2829</v>
      </c>
      <c r="Q18" s="28">
        <f>((O18-P18)-(M18-N18))/(M18-N18)*100</f>
        <v>31.307284129281232</v>
      </c>
      <c r="R18" s="28">
        <f>(O18-M18)/M18*100</f>
        <v>18.255878541010915</v>
      </c>
      <c r="S18" s="33">
        <v>1.4656</v>
      </c>
      <c r="T18" s="33">
        <v>0.3612</v>
      </c>
      <c r="U18" s="28">
        <f>((S18-T18)-(M18-N18))/(M18-N18)*100</f>
        <v>-11.207589644637398</v>
      </c>
      <c r="V18" s="28">
        <f>(S18-M18)/M18*100</f>
        <v>-9.547614639264337</v>
      </c>
      <c r="W18" s="30" t="s">
        <v>614</v>
      </c>
    </row>
    <row r="19" spans="1:22" ht="19.5" customHeight="1">
      <c r="A19" s="29" t="s">
        <v>13</v>
      </c>
      <c r="B19" s="22">
        <v>1.5327</v>
      </c>
      <c r="C19" s="22">
        <v>0.3482</v>
      </c>
      <c r="D19" s="22">
        <v>1.6959</v>
      </c>
      <c r="E19" s="22">
        <v>0.3126</v>
      </c>
      <c r="F19" s="28">
        <f>((D19-E19)-(B19-C19))/(B19-C19)*100</f>
        <v>16.783452933727318</v>
      </c>
      <c r="G19" s="28">
        <f>(D19-B19)/B19*100</f>
        <v>10.64787629673126</v>
      </c>
      <c r="H19" s="33">
        <v>1.4079</v>
      </c>
      <c r="I19" s="33">
        <v>0.3442</v>
      </c>
      <c r="J19" s="28">
        <f t="shared" si="0"/>
        <v>-10.198395947657241</v>
      </c>
      <c r="K19" s="28">
        <f>(H19-B19)/B19*100</f>
        <v>-8.142493638676847</v>
      </c>
      <c r="L19" s="22" t="s">
        <v>25</v>
      </c>
      <c r="M19" s="22">
        <v>1.5543</v>
      </c>
      <c r="N19" s="22">
        <v>0.349</v>
      </c>
      <c r="O19" s="22">
        <v>1.8368</v>
      </c>
      <c r="P19" s="22">
        <v>0.2694</v>
      </c>
      <c r="Q19" s="28">
        <f>((O19-P19)-(M19-N19))/(M19-N19)*100</f>
        <v>30.0423131170663</v>
      </c>
      <c r="R19" s="28">
        <f>(O19-M19)/M19*100</f>
        <v>18.17538441742263</v>
      </c>
      <c r="S19" s="33">
        <v>1.4051</v>
      </c>
      <c r="T19" s="33">
        <v>0.3512</v>
      </c>
      <c r="U19" s="28">
        <f>((S19-T19)-(M19-N19))/(M19-N19)*100</f>
        <v>-12.561188085953704</v>
      </c>
      <c r="V19" s="28">
        <f>(S19-M19)/M19*100</f>
        <v>-9.59917647815737</v>
      </c>
    </row>
    <row r="20" spans="1:22" ht="19.5" customHeight="1">
      <c r="A20" s="29" t="s">
        <v>14</v>
      </c>
      <c r="B20" s="22">
        <v>1.5467</v>
      </c>
      <c r="C20" s="22">
        <v>0.3598</v>
      </c>
      <c r="D20" s="22">
        <v>1.7109</v>
      </c>
      <c r="E20" s="22">
        <v>0.2965</v>
      </c>
      <c r="F20" s="28">
        <f>((D20-E20)-(B20-C20))/(B20-C20)*100</f>
        <v>19.16757940854327</v>
      </c>
      <c r="G20" s="28">
        <f>(D20-B20)/B20*100</f>
        <v>10.616150513997551</v>
      </c>
      <c r="H20" s="33">
        <v>1.4187</v>
      </c>
      <c r="I20" s="33">
        <v>0.3414</v>
      </c>
      <c r="J20" s="28">
        <f t="shared" si="0"/>
        <v>-9.234139354621275</v>
      </c>
      <c r="K20" s="28">
        <f>(H20-B20)/B20*100</f>
        <v>-8.27568371371306</v>
      </c>
      <c r="L20" s="22" t="s">
        <v>26</v>
      </c>
      <c r="M20" s="22">
        <v>1.4633</v>
      </c>
      <c r="N20" s="22">
        <v>0.3352</v>
      </c>
      <c r="O20" s="22">
        <v>1.7289</v>
      </c>
      <c r="P20" s="22">
        <v>0.2521</v>
      </c>
      <c r="Q20" s="28">
        <f>((O20-P20)-(M20-N20))/(M20-N20)*100</f>
        <v>30.910380285435686</v>
      </c>
      <c r="R20" s="28">
        <f>(O20-M20)/M20*100</f>
        <v>18.15075514248616</v>
      </c>
      <c r="S20" s="33">
        <v>1.3238</v>
      </c>
      <c r="T20" s="33">
        <v>0.3355</v>
      </c>
      <c r="U20" s="28">
        <f>((S20-T20)-(M20-N20))/(M20-N20)*100</f>
        <v>-12.39251839375942</v>
      </c>
      <c r="V20" s="28">
        <f>(S20-M20)/M20*100</f>
        <v>-9.533246770997058</v>
      </c>
    </row>
    <row r="21" spans="1:22" ht="19.5" customHeight="1">
      <c r="A21" s="29"/>
      <c r="B21" s="22"/>
      <c r="C21" s="22"/>
      <c r="D21" s="22"/>
      <c r="E21" s="43" t="s">
        <v>276</v>
      </c>
      <c r="F21" s="44">
        <f>AVERAGE(F18:F20)</f>
        <v>18.334439974656647</v>
      </c>
      <c r="G21" s="44">
        <f>AVERAGE(G18:G20)</f>
        <v>10.63281248171315</v>
      </c>
      <c r="J21" s="44">
        <f>AVERAGE(J18:J20)</f>
        <v>-9.663786277230095</v>
      </c>
      <c r="K21" s="44">
        <f>AVERAGE(K18:K20)</f>
        <v>-8.192228503632686</v>
      </c>
      <c r="L21" s="22"/>
      <c r="M21" s="22"/>
      <c r="N21" s="22"/>
      <c r="O21" s="22"/>
      <c r="P21" s="22"/>
      <c r="Q21" s="44">
        <f>AVERAGE(Q18:Q20)</f>
        <v>30.75332584392774</v>
      </c>
      <c r="R21" s="44">
        <f>AVERAGE(R18:R20)</f>
        <v>18.194006033639905</v>
      </c>
      <c r="U21" s="44">
        <f>AVERAGE(U18:U20)</f>
        <v>-12.05376537478351</v>
      </c>
      <c r="V21" s="44">
        <f>AVERAGE(V18:V20)</f>
        <v>-9.560012629472922</v>
      </c>
    </row>
    <row r="22" spans="1:22" ht="19.5" customHeight="1">
      <c r="A22" s="29"/>
      <c r="B22" s="22"/>
      <c r="C22" s="22"/>
      <c r="D22" s="22"/>
      <c r="E22" s="43" t="s">
        <v>277</v>
      </c>
      <c r="F22" s="44">
        <f>STDEV(F18:F20)</f>
        <v>1.3444306051939776</v>
      </c>
      <c r="G22" s="44">
        <f>STDEV(G18:G20)</f>
        <v>0.015923155828854733</v>
      </c>
      <c r="J22" s="44">
        <f>STDEV(J18:J20)</f>
        <v>0.49062264330690913</v>
      </c>
      <c r="K22" s="44">
        <f>STDEV(K18:K20)</f>
        <v>0.07271654061165271</v>
      </c>
      <c r="L22" s="22"/>
      <c r="M22" s="22"/>
      <c r="N22" s="22"/>
      <c r="O22" s="22"/>
      <c r="P22" s="22"/>
      <c r="Q22" s="44">
        <f>STDEV(Q18:Q20)</f>
        <v>0.6469447338328069</v>
      </c>
      <c r="R22" s="44">
        <f>STDEV(R18:R20)</f>
        <v>0.05498004794701487</v>
      </c>
      <c r="U22" s="44">
        <f>STDEV(U18:U20)</f>
        <v>0.7376465217042321</v>
      </c>
      <c r="V22" s="44">
        <f>STDEV(V18:V20)</f>
        <v>0.03466935523585958</v>
      </c>
    </row>
    <row r="23" spans="1:23" ht="19.5" customHeight="1">
      <c r="A23" s="29" t="s">
        <v>66</v>
      </c>
      <c r="B23" s="22">
        <v>1.8023</v>
      </c>
      <c r="C23" s="22">
        <v>0.4144</v>
      </c>
      <c r="D23" s="22">
        <v>2.0837</v>
      </c>
      <c r="E23" s="22">
        <v>0.3201</v>
      </c>
      <c r="F23" s="28">
        <f>((D23-E23)-(B23-C23))/(B23-C23)*100</f>
        <v>27.069673607608593</v>
      </c>
      <c r="G23" s="28">
        <f>(D23-B23)/B23*100</f>
        <v>15.613382899628245</v>
      </c>
      <c r="H23" s="33">
        <v>1.6213</v>
      </c>
      <c r="I23" s="33">
        <v>0.4079</v>
      </c>
      <c r="J23" s="28">
        <f t="shared" si="0"/>
        <v>-12.572951941782556</v>
      </c>
      <c r="K23" s="28">
        <f>(H23-B23)/B23*100</f>
        <v>-10.042723187038787</v>
      </c>
      <c r="L23" s="22" t="s">
        <v>27</v>
      </c>
      <c r="M23" s="22">
        <v>1.9468</v>
      </c>
      <c r="N23" s="22">
        <v>0.4504</v>
      </c>
      <c r="O23" s="22">
        <v>2.4104</v>
      </c>
      <c r="P23" s="22">
        <v>0.2997</v>
      </c>
      <c r="Q23" s="28">
        <f>((O23-P23)-(M23-N23))/(M23-N23)*100</f>
        <v>41.05185779203422</v>
      </c>
      <c r="R23" s="28">
        <f>(O23-M23)/M23*100</f>
        <v>23.813437435792068</v>
      </c>
      <c r="S23" s="33">
        <v>1.7094</v>
      </c>
      <c r="T23" s="33">
        <v>0.447</v>
      </c>
      <c r="U23" s="28">
        <f>((S23-T23)-(M23-N23))/(M23-N23)*100</f>
        <v>-15.637530072173215</v>
      </c>
      <c r="V23" s="28">
        <f>(S23-M23)/M23*100</f>
        <v>-12.194370248613112</v>
      </c>
      <c r="W23" s="30" t="s">
        <v>615</v>
      </c>
    </row>
    <row r="24" spans="1:22" ht="19.5" customHeight="1">
      <c r="A24" s="29" t="s">
        <v>67</v>
      </c>
      <c r="B24" s="22">
        <v>1.7419</v>
      </c>
      <c r="C24" s="22">
        <v>0.388</v>
      </c>
      <c r="D24" s="22">
        <v>2.0109</v>
      </c>
      <c r="E24" s="22">
        <v>0.3168</v>
      </c>
      <c r="F24" s="28">
        <f>((D24-E24)-(B24-C24))/(B24-C24)*100</f>
        <v>25.12740970529582</v>
      </c>
      <c r="G24" s="28">
        <f>(D24-B24)/B24*100</f>
        <v>15.44290717033124</v>
      </c>
      <c r="H24" s="33">
        <v>1.5674</v>
      </c>
      <c r="I24" s="33">
        <v>0.3898</v>
      </c>
      <c r="J24" s="28">
        <f t="shared" si="0"/>
        <v>-13.021641184725603</v>
      </c>
      <c r="K24" s="28">
        <f>(H24-B24)/B24*100</f>
        <v>-10.017796658820833</v>
      </c>
      <c r="L24" s="22" t="s">
        <v>28</v>
      </c>
      <c r="M24" s="22">
        <v>1.6671</v>
      </c>
      <c r="N24" s="22">
        <v>0.3779</v>
      </c>
      <c r="O24" s="22">
        <v>2.0668</v>
      </c>
      <c r="P24" s="22">
        <v>0.2516</v>
      </c>
      <c r="Q24" s="28">
        <f>((O24-P24)-(M24-N24))/(M24-N24)*100</f>
        <v>40.80049643189575</v>
      </c>
      <c r="R24" s="28">
        <f>(O24-M24)/M24*100</f>
        <v>23.975766300761812</v>
      </c>
      <c r="S24" s="33">
        <v>1.4596</v>
      </c>
      <c r="T24" s="33">
        <v>0.3713</v>
      </c>
      <c r="U24" s="28">
        <f>((S24-T24)-(M24-N24))/(M24-N24)*100</f>
        <v>-15.583307477505434</v>
      </c>
      <c r="V24" s="28">
        <f>(S24-M24)/M24*100</f>
        <v>-12.446763841401237</v>
      </c>
    </row>
    <row r="25" spans="1:22" ht="19.5" customHeight="1">
      <c r="A25" s="29" t="s">
        <v>68</v>
      </c>
      <c r="B25" s="22">
        <v>1.6176</v>
      </c>
      <c r="C25" s="22">
        <v>0.3647</v>
      </c>
      <c r="D25" s="22">
        <v>1.8687</v>
      </c>
      <c r="E25" s="22">
        <v>0.3102</v>
      </c>
      <c r="F25" s="28">
        <f>((D25-E25)-(B25-C25))/(B25-C25)*100</f>
        <v>24.39141192433555</v>
      </c>
      <c r="G25" s="28">
        <f>(D25-B25)/B25*100</f>
        <v>15.522997032640957</v>
      </c>
      <c r="H25" s="33">
        <v>1.4538</v>
      </c>
      <c r="I25" s="33">
        <v>0.3686</v>
      </c>
      <c r="J25" s="28">
        <f t="shared" si="0"/>
        <v>-13.384946923138315</v>
      </c>
      <c r="K25" s="28">
        <f>(H25-B25)/B25*100</f>
        <v>-10.126112759643915</v>
      </c>
      <c r="L25" s="22" t="s">
        <v>29</v>
      </c>
      <c r="M25" s="22">
        <v>1.7133</v>
      </c>
      <c r="N25" s="22">
        <v>0.3983</v>
      </c>
      <c r="O25" s="22">
        <v>2.1248</v>
      </c>
      <c r="P25" s="22">
        <v>0.2605</v>
      </c>
      <c r="Q25" s="28">
        <f>((O25-P25)-(M25-N25))/(M25-N25)*100</f>
        <v>41.77186311787074</v>
      </c>
      <c r="R25" s="28">
        <f>(O25-M25)/M25*100</f>
        <v>24.017977003443644</v>
      </c>
      <c r="S25" s="33">
        <v>1.502</v>
      </c>
      <c r="T25" s="33">
        <v>0.3863</v>
      </c>
      <c r="U25" s="28">
        <f>((S25-T25)-(M25-N25))/(M25-N25)*100</f>
        <v>-15.155893536121676</v>
      </c>
      <c r="V25" s="28">
        <f>(S25-M25)/M25*100</f>
        <v>-12.332924765073253</v>
      </c>
    </row>
    <row r="26" spans="1:22" ht="19.5" customHeight="1">
      <c r="A26" s="29"/>
      <c r="B26" s="22"/>
      <c r="C26" s="22"/>
      <c r="D26" s="22"/>
      <c r="E26" s="43" t="s">
        <v>276</v>
      </c>
      <c r="F26" s="44">
        <f>AVERAGE(F23:F25)</f>
        <v>25.529498412413318</v>
      </c>
      <c r="G26" s="44">
        <f>AVERAGE(G23:G25)</f>
        <v>15.526429034200149</v>
      </c>
      <c r="J26" s="44">
        <f>AVERAGE(J23:J25)</f>
        <v>-12.993180016548825</v>
      </c>
      <c r="K26" s="44">
        <f>AVERAGE(K23:K25)</f>
        <v>-10.062210868501177</v>
      </c>
      <c r="L26" s="22"/>
      <c r="M26" s="22"/>
      <c r="N26" s="22"/>
      <c r="O26" s="22"/>
      <c r="P26" s="22"/>
      <c r="Q26" s="44">
        <f>AVERAGE(Q23:Q25)</f>
        <v>41.20807244726691</v>
      </c>
      <c r="R26" s="44">
        <f>AVERAGE(R23:R25)</f>
        <v>23.935726913332505</v>
      </c>
      <c r="U26" s="44">
        <f>AVERAGE(U23:U25)</f>
        <v>-15.458910361933441</v>
      </c>
      <c r="V26" s="44">
        <f>AVERAGE(V23:V25)</f>
        <v>-12.3246862850292</v>
      </c>
    </row>
    <row r="27" spans="1:22" ht="19.5" customHeight="1">
      <c r="A27" s="29"/>
      <c r="B27" s="22"/>
      <c r="C27" s="22"/>
      <c r="D27" s="22"/>
      <c r="E27" s="43" t="s">
        <v>277</v>
      </c>
      <c r="F27" s="44">
        <f>STDEV(F23:F25)</f>
        <v>1.3836646657756042</v>
      </c>
      <c r="G27" s="44">
        <f>STDEV(G23:G25)</f>
        <v>0.08528966845909958</v>
      </c>
      <c r="J27" s="44">
        <f>STDEV(J23:J25)</f>
        <v>0.4067449950611214</v>
      </c>
      <c r="K27" s="44">
        <f>STDEV(K23:K25)</f>
        <v>0.05672672845285308</v>
      </c>
      <c r="L27" s="22"/>
      <c r="M27" s="22"/>
      <c r="N27" s="22"/>
      <c r="O27" s="22"/>
      <c r="P27" s="22"/>
      <c r="Q27" s="44">
        <f>STDEV(Q23:Q25)</f>
        <v>0.5041731582873796</v>
      </c>
      <c r="R27" s="44">
        <f>STDEV(R23:R25)</f>
        <v>0.10798830072308227</v>
      </c>
      <c r="U27" s="44">
        <f>STDEV(U23:U25)</f>
        <v>0.2638170198962861</v>
      </c>
      <c r="V27" s="44">
        <f>STDEV(V23:V25)</f>
        <v>0.12639832212197344</v>
      </c>
    </row>
    <row r="28" spans="1:23" ht="19.5" customHeight="1">
      <c r="A28" s="29" t="s">
        <v>69</v>
      </c>
      <c r="B28" s="22">
        <v>1.7441</v>
      </c>
      <c r="C28" s="22">
        <v>0.5077</v>
      </c>
      <c r="D28" s="22">
        <v>1.9113</v>
      </c>
      <c r="E28" s="22">
        <v>0.4401</v>
      </c>
      <c r="F28" s="28">
        <f>((D28-E28)-(B28-C28))/(B28-C28)*100</f>
        <v>18.990617923002276</v>
      </c>
      <c r="G28" s="28">
        <f>(D28-B28)/B28*100</f>
        <v>9.586606272576114</v>
      </c>
      <c r="H28" s="33">
        <v>1.5608</v>
      </c>
      <c r="I28" s="33">
        <v>0.4988</v>
      </c>
      <c r="J28" s="28">
        <f t="shared" si="0"/>
        <v>-14.105467486250415</v>
      </c>
      <c r="K28" s="28">
        <f>(H28-B28)/B28*100</f>
        <v>-10.509718479444988</v>
      </c>
      <c r="L28" s="22" t="s">
        <v>30</v>
      </c>
      <c r="M28" s="22">
        <v>1.7294</v>
      </c>
      <c r="N28" s="22">
        <v>0.5146</v>
      </c>
      <c r="O28" s="22">
        <v>2.0112</v>
      </c>
      <c r="P28" s="22">
        <v>0.3964</v>
      </c>
      <c r="Q28" s="28">
        <f>((O28-P28)-(M28-N28))/(M28-N28)*100</f>
        <v>32.92723081988805</v>
      </c>
      <c r="R28" s="28">
        <f>(O28-M28)/M28*100</f>
        <v>16.294668671215454</v>
      </c>
      <c r="S28" s="33">
        <v>1.528</v>
      </c>
      <c r="T28" s="33">
        <v>0.496</v>
      </c>
      <c r="U28" s="28">
        <f>((S28-T28)-(M28-N28))/(M28-N28)*100</f>
        <v>-15.047744484688844</v>
      </c>
      <c r="V28" s="28">
        <f>(S28-M28)/M28*100</f>
        <v>-11.645657453452065</v>
      </c>
      <c r="W28" s="30" t="s">
        <v>616</v>
      </c>
    </row>
    <row r="29" spans="1:22" ht="19.5" customHeight="1">
      <c r="A29" s="29" t="s">
        <v>70</v>
      </c>
      <c r="B29" s="22">
        <v>1.6837</v>
      </c>
      <c r="C29" s="22">
        <v>0.489</v>
      </c>
      <c r="D29" s="22">
        <v>1.8437</v>
      </c>
      <c r="E29" s="22">
        <v>0.4161</v>
      </c>
      <c r="F29" s="28">
        <f>((D29-E29)-(B29-C29))/(B29-C29)*100</f>
        <v>19.49443374905833</v>
      </c>
      <c r="G29" s="28">
        <f>(D29-B29)/B29*100</f>
        <v>9.502880560669949</v>
      </c>
      <c r="H29" s="33">
        <v>1.5071</v>
      </c>
      <c r="I29" s="33">
        <v>0.4839</v>
      </c>
      <c r="J29" s="28">
        <f t="shared" si="0"/>
        <v>-14.355068217962666</v>
      </c>
      <c r="K29" s="28">
        <f>(H29-B29)/B29*100</f>
        <v>-10.488804418839454</v>
      </c>
      <c r="L29" s="22" t="s">
        <v>31</v>
      </c>
      <c r="M29" s="22">
        <v>1.5716</v>
      </c>
      <c r="N29" s="22">
        <v>0.4697</v>
      </c>
      <c r="O29" s="22">
        <v>1.832</v>
      </c>
      <c r="P29" s="22">
        <v>0.3751</v>
      </c>
      <c r="Q29" s="28">
        <f>((O29-P29)-(M29-N29))/(M29-N29)*100</f>
        <v>32.21707958979943</v>
      </c>
      <c r="R29" s="28">
        <f>(O29-M29)/M29*100</f>
        <v>16.5691015525579</v>
      </c>
      <c r="S29" s="33">
        <v>1.3908</v>
      </c>
      <c r="T29" s="33">
        <v>0.4489</v>
      </c>
      <c r="U29" s="28">
        <f>((S29-T29)-(M29-N29))/(M29-N29)*100</f>
        <v>-14.520373899627929</v>
      </c>
      <c r="V29" s="28">
        <f>(S29-M29)/M29*100</f>
        <v>-11.504199541868164</v>
      </c>
    </row>
    <row r="30" spans="1:22" ht="19.5" customHeight="1">
      <c r="A30" s="29" t="s">
        <v>71</v>
      </c>
      <c r="B30" s="22">
        <v>1.7117</v>
      </c>
      <c r="C30" s="22">
        <v>0.4982</v>
      </c>
      <c r="D30" s="22">
        <v>1.875</v>
      </c>
      <c r="E30" s="22">
        <v>0.4239</v>
      </c>
      <c r="F30" s="28">
        <f>((D30-E30)-(B30-C30))/(B30-C30)*100</f>
        <v>19.579728059332513</v>
      </c>
      <c r="G30" s="28">
        <f>(D30-B30)/B30*100</f>
        <v>9.540223169948005</v>
      </c>
      <c r="H30" s="33">
        <v>1.5329</v>
      </c>
      <c r="I30" s="33">
        <v>0.4839</v>
      </c>
      <c r="J30" s="28">
        <f t="shared" si="0"/>
        <v>-13.555830243098482</v>
      </c>
      <c r="K30" s="28">
        <f>(H30-B30)/B30*100</f>
        <v>-10.445755681486247</v>
      </c>
      <c r="L30" s="22" t="s">
        <v>32</v>
      </c>
      <c r="M30" s="22">
        <v>1.6362</v>
      </c>
      <c r="N30" s="22">
        <v>0.4861</v>
      </c>
      <c r="O30" s="22">
        <v>1.9072</v>
      </c>
      <c r="P30" s="22">
        <v>0.391</v>
      </c>
      <c r="Q30" s="28">
        <f>((O30-P30)-(M30-N30))/(M30-N30)*100</f>
        <v>31.832014607425425</v>
      </c>
      <c r="R30" s="28">
        <f>(O30-M30)/M30*100</f>
        <v>16.562767387849888</v>
      </c>
      <c r="S30" s="33">
        <v>1.4502</v>
      </c>
      <c r="T30" s="33">
        <v>0.4755</v>
      </c>
      <c r="U30" s="28">
        <f>((S30-T30)-(M30-N30))/(M30-N30)*100</f>
        <v>-15.250847752369376</v>
      </c>
      <c r="V30" s="28">
        <f>(S30-M30)/M30*100</f>
        <v>-11.367803447011378</v>
      </c>
    </row>
    <row r="31" spans="1:22" ht="19.5" customHeight="1">
      <c r="A31" s="29"/>
      <c r="B31" s="22"/>
      <c r="C31" s="22"/>
      <c r="D31" s="22"/>
      <c r="E31" s="43" t="s">
        <v>276</v>
      </c>
      <c r="F31" s="44">
        <f>AVERAGE(F28:F30)</f>
        <v>19.35492657713104</v>
      </c>
      <c r="G31" s="44">
        <f>AVERAGE(G28:G30)</f>
        <v>9.543236667731357</v>
      </c>
      <c r="J31" s="44">
        <f>AVERAGE(J28:J30)</f>
        <v>-14.00545531577052</v>
      </c>
      <c r="K31" s="44">
        <f>AVERAGE(K28:K30)</f>
        <v>-10.481426193256896</v>
      </c>
      <c r="L31" s="22"/>
      <c r="M31" s="22"/>
      <c r="N31" s="22"/>
      <c r="O31" s="22"/>
      <c r="P31" s="22"/>
      <c r="Q31" s="44">
        <f>AVERAGE(Q28:Q30)</f>
        <v>32.325441672370964</v>
      </c>
      <c r="R31" s="44">
        <f>AVERAGE(R28:R30)</f>
        <v>16.47551253720775</v>
      </c>
      <c r="U31" s="44">
        <f>AVERAGE(U28:U30)</f>
        <v>-14.939655378895383</v>
      </c>
      <c r="V31" s="44">
        <f>AVERAGE(V28:V30)</f>
        <v>-11.505886814110534</v>
      </c>
    </row>
    <row r="32" spans="1:22" ht="19.5" customHeight="1">
      <c r="A32" s="29"/>
      <c r="B32" s="22"/>
      <c r="C32" s="22"/>
      <c r="D32" s="22"/>
      <c r="E32" s="43" t="s">
        <v>277</v>
      </c>
      <c r="F32" s="44">
        <f>STDEV(F28:F30)</f>
        <v>0.3183698736473439</v>
      </c>
      <c r="G32" s="44">
        <f>STDEV(G28:G30)</f>
        <v>0.04194412456132858</v>
      </c>
      <c r="J32" s="44">
        <f>STDEV(J28:J30)</f>
        <v>0.4088974942444495</v>
      </c>
      <c r="K32" s="44">
        <f>STDEV(K28:K30)</f>
        <v>0.03261347175996458</v>
      </c>
      <c r="L32" s="22"/>
      <c r="M32" s="22"/>
      <c r="N32" s="22"/>
      <c r="O32" s="22"/>
      <c r="P32" s="22"/>
      <c r="Q32" s="44">
        <f>STDEV(Q28:Q30)</f>
        <v>0.5555910309888316</v>
      </c>
      <c r="R32" s="44">
        <f>STDEV(R28:R30)</f>
        <v>0.15664740122573095</v>
      </c>
      <c r="U32" s="44">
        <f>STDEV(U28:U30)</f>
        <v>0.3770417131805722</v>
      </c>
      <c r="V32" s="44">
        <f>STDEV(V28:V30)</f>
        <v>0.13893468749569118</v>
      </c>
    </row>
    <row r="33" spans="1:23" ht="19.5" customHeight="1">
      <c r="A33" s="29" t="s">
        <v>72</v>
      </c>
      <c r="B33" s="22">
        <v>1.9482</v>
      </c>
      <c r="C33" s="22">
        <v>0.6103</v>
      </c>
      <c r="D33" s="22">
        <v>2.1821</v>
      </c>
      <c r="E33" s="22">
        <v>0.5027</v>
      </c>
      <c r="F33" s="28">
        <f>((D33-E33)-(B33-C33))/(B33-C33)*100</f>
        <v>25.525076612601865</v>
      </c>
      <c r="G33" s="28">
        <f>(D33-B33)/B33*100</f>
        <v>12.005954214146403</v>
      </c>
      <c r="H33" s="33">
        <v>1.7439</v>
      </c>
      <c r="I33" s="33">
        <v>0.5957</v>
      </c>
      <c r="J33" s="28">
        <f t="shared" si="0"/>
        <v>-14.178937140294476</v>
      </c>
      <c r="K33" s="28">
        <f>(H33-B33)/B33*100</f>
        <v>-10.486603018170616</v>
      </c>
      <c r="L33" s="22" t="s">
        <v>33</v>
      </c>
      <c r="M33" s="22">
        <v>1.8682</v>
      </c>
      <c r="N33" s="22">
        <v>0.5759</v>
      </c>
      <c r="O33" s="22">
        <v>2.2445</v>
      </c>
      <c r="P33" s="22">
        <v>0.4505</v>
      </c>
      <c r="Q33" s="28">
        <f>((O33-P33)-(M33-N33))/(M33-N33)*100</f>
        <v>38.822254894374375</v>
      </c>
      <c r="R33" s="28">
        <f>(O33-M33)/M33*100</f>
        <v>20.142383042500793</v>
      </c>
      <c r="S33" s="33">
        <v>1.6579</v>
      </c>
      <c r="T33" s="33">
        <v>0.5755</v>
      </c>
      <c r="U33" s="28">
        <f>((S33-T33)-(M33-N33))/(M33-N33)*100</f>
        <v>-16.242358585467787</v>
      </c>
      <c r="V33" s="28">
        <f>(S33-M33)/M33*100</f>
        <v>-11.256824751097321</v>
      </c>
      <c r="W33" s="30" t="s">
        <v>617</v>
      </c>
    </row>
    <row r="34" spans="1:22" ht="19.5" customHeight="1">
      <c r="A34" s="29" t="s">
        <v>73</v>
      </c>
      <c r="B34" s="22">
        <v>1.7274</v>
      </c>
      <c r="C34" s="22">
        <v>0.5253</v>
      </c>
      <c r="D34" s="22">
        <v>1.9327</v>
      </c>
      <c r="E34" s="22">
        <v>0.4491</v>
      </c>
      <c r="F34" s="28">
        <f>((D34-E34)-(B34-C34))/(B34-C34)*100</f>
        <v>23.417352965643442</v>
      </c>
      <c r="G34" s="28">
        <f>(D34-B34)/B34*100</f>
        <v>11.88491374319787</v>
      </c>
      <c r="H34" s="33">
        <v>1.5459</v>
      </c>
      <c r="I34" s="33">
        <v>0.5244</v>
      </c>
      <c r="J34" s="28">
        <f t="shared" si="0"/>
        <v>-15.023708510107317</v>
      </c>
      <c r="K34" s="28">
        <f>(H34-B34)/B34*100</f>
        <v>-10.507120527961098</v>
      </c>
      <c r="L34" s="22" t="s">
        <v>34</v>
      </c>
      <c r="M34" s="22">
        <v>1.7998</v>
      </c>
      <c r="N34" s="22">
        <v>0.5528</v>
      </c>
      <c r="O34" s="22">
        <v>2.1647</v>
      </c>
      <c r="P34" s="22">
        <v>0.4379</v>
      </c>
      <c r="Q34" s="28">
        <f>((O34-P34)-(M34-N34))/(M34-N34)*100</f>
        <v>38.47634322373695</v>
      </c>
      <c r="R34" s="28">
        <f>(O34-M34)/M34*100</f>
        <v>20.274474941660173</v>
      </c>
      <c r="S34" s="33">
        <v>1.5974</v>
      </c>
      <c r="T34" s="33">
        <v>0.5509</v>
      </c>
      <c r="U34" s="28">
        <f>((S34-T34)-(M34-N34))/(M34-N34)*100</f>
        <v>-16.078588612670416</v>
      </c>
      <c r="V34" s="28">
        <f>(S34-M34)/M34*100</f>
        <v>-11.245693965996228</v>
      </c>
    </row>
    <row r="35" spans="1:22" ht="19.5" customHeight="1">
      <c r="A35" s="29" t="s">
        <v>74</v>
      </c>
      <c r="B35" s="22">
        <v>1.6644</v>
      </c>
      <c r="C35" s="22">
        <v>0.5104</v>
      </c>
      <c r="D35" s="22">
        <v>1.8628</v>
      </c>
      <c r="E35" s="22">
        <v>0.4224</v>
      </c>
      <c r="F35" s="28">
        <f>((D35-E35)-(B35-C35))/(B35-C35)*100</f>
        <v>24.818024263431518</v>
      </c>
      <c r="G35" s="28">
        <f>(D35-B35)/B35*100</f>
        <v>11.920211487623162</v>
      </c>
      <c r="H35" s="33">
        <v>1.489</v>
      </c>
      <c r="I35" s="33">
        <v>0.502</v>
      </c>
      <c r="J35" s="28">
        <f t="shared" si="0"/>
        <v>-14.47140381282496</v>
      </c>
      <c r="K35" s="28">
        <f>(H35-B35)/B35*100</f>
        <v>-10.53833213169911</v>
      </c>
      <c r="L35" s="22" t="s">
        <v>35</v>
      </c>
      <c r="M35" s="22">
        <v>1.6888</v>
      </c>
      <c r="N35" s="22">
        <v>0.5135</v>
      </c>
      <c r="O35" s="22">
        <v>2.0302</v>
      </c>
      <c r="P35" s="22">
        <v>0.4014</v>
      </c>
      <c r="Q35" s="28">
        <f>((O35-P35)-(M35-N35))/(M35-N35)*100</f>
        <v>38.585892963498665</v>
      </c>
      <c r="R35" s="28">
        <f>(O35-M35)/M35*100</f>
        <v>20.215537659876816</v>
      </c>
      <c r="S35" s="33">
        <v>1.4985</v>
      </c>
      <c r="T35" s="33">
        <v>0.535</v>
      </c>
      <c r="U35" s="28">
        <f>((S35-T35)-(M35-N35))/(M35-N35)*100</f>
        <v>-18.020930826172048</v>
      </c>
      <c r="V35" s="28">
        <f>(S35-M35)/M35*100</f>
        <v>-11.268356229275232</v>
      </c>
    </row>
    <row r="36" spans="1:22" ht="19.5" customHeight="1">
      <c r="A36" s="29"/>
      <c r="B36" s="22"/>
      <c r="C36" s="22"/>
      <c r="D36" s="22"/>
      <c r="E36" s="43" t="s">
        <v>276</v>
      </c>
      <c r="F36" s="44">
        <f>AVERAGE(F33:F35)</f>
        <v>24.586817947225608</v>
      </c>
      <c r="G36" s="44">
        <f>AVERAGE(G33:G35)</f>
        <v>11.937026481655812</v>
      </c>
      <c r="J36" s="44">
        <f>AVERAGE(J33:J35)</f>
        <v>-14.55801648774225</v>
      </c>
      <c r="K36" s="44">
        <f>AVERAGE(K33:K35)</f>
        <v>-10.510685225943607</v>
      </c>
      <c r="L36" s="22"/>
      <c r="M36" s="22"/>
      <c r="N36" s="22"/>
      <c r="O36" s="22"/>
      <c r="P36" s="22"/>
      <c r="Q36" s="44">
        <f>AVERAGE(Q33:Q35)</f>
        <v>38.62816369387</v>
      </c>
      <c r="R36" s="44">
        <f>AVERAGE(R33:R35)</f>
        <v>20.210798548012594</v>
      </c>
      <c r="U36" s="44">
        <f>AVERAGE(U33:U35)</f>
        <v>-16.780626008103415</v>
      </c>
      <c r="V36" s="44">
        <f>AVERAGE(V33:V35)</f>
        <v>-11.256958315456261</v>
      </c>
    </row>
    <row r="37" spans="1:22" ht="19.5" customHeight="1">
      <c r="A37" s="29"/>
      <c r="B37" s="22"/>
      <c r="C37" s="22"/>
      <c r="D37" s="22"/>
      <c r="E37" s="43" t="s">
        <v>277</v>
      </c>
      <c r="F37" s="44">
        <f>STDEV(F33:F35)</f>
        <v>1.0727147866405216</v>
      </c>
      <c r="G37" s="44">
        <f>STDEV(G33:G35)</f>
        <v>0.06224754549457492</v>
      </c>
      <c r="J37" s="44">
        <f>STDEV(J33:J35)</f>
        <v>0.4289941531141077</v>
      </c>
      <c r="K37" s="44">
        <f>STDEV(K33:K35)</f>
        <v>0.02604814005626632</v>
      </c>
      <c r="L37" s="22"/>
      <c r="M37" s="22"/>
      <c r="N37" s="22"/>
      <c r="O37" s="22"/>
      <c r="P37" s="22"/>
      <c r="Q37" s="44">
        <f>STDEV(Q33:Q35)</f>
        <v>0.17678753337096004</v>
      </c>
      <c r="R37" s="44">
        <f>STDEV(R33:R35)</f>
        <v>0.06617334691421618</v>
      </c>
      <c r="U37" s="44">
        <f>STDEV(U33:U35)</f>
        <v>1.0772521442497986</v>
      </c>
      <c r="V37" s="44">
        <f>STDEV(V33:V35)</f>
        <v>0.011331722014337063</v>
      </c>
    </row>
    <row r="38" spans="1:23" ht="19.5" customHeight="1">
      <c r="A38" s="29" t="s">
        <v>75</v>
      </c>
      <c r="B38" s="22">
        <v>1.6118</v>
      </c>
      <c r="C38" s="22">
        <v>0.4833</v>
      </c>
      <c r="D38" s="22">
        <v>1.7673</v>
      </c>
      <c r="E38" s="22">
        <v>0.3912</v>
      </c>
      <c r="F38" s="28">
        <f>((D38-E38)-(B38-C38))/(B38-C38)*100</f>
        <v>21.940629153743934</v>
      </c>
      <c r="G38" s="28">
        <f>(D38-B38)/B38*100</f>
        <v>9.64759895768707</v>
      </c>
      <c r="H38" s="33">
        <v>1.428</v>
      </c>
      <c r="I38" s="33">
        <v>0.4673</v>
      </c>
      <c r="J38" s="28">
        <f t="shared" si="0"/>
        <v>-14.869295525033227</v>
      </c>
      <c r="K38" s="28">
        <f>(H38-B38)/B38*100</f>
        <v>-11.403399925549074</v>
      </c>
      <c r="L38" s="22" t="s">
        <v>36</v>
      </c>
      <c r="M38" s="22">
        <v>1.5675</v>
      </c>
      <c r="N38" s="22">
        <v>0.4739</v>
      </c>
      <c r="O38" s="22">
        <v>1.8294</v>
      </c>
      <c r="P38" s="22">
        <v>0.3741</v>
      </c>
      <c r="Q38" s="28">
        <f>((O38-P38)-(M38-N38))/(M38-N38)*100</f>
        <v>33.07425018288222</v>
      </c>
      <c r="R38" s="28">
        <f>(O38-M38)/M38*100</f>
        <v>16.70813397129187</v>
      </c>
      <c r="S38" s="33">
        <v>1.3728</v>
      </c>
      <c r="T38" s="33">
        <v>0.453</v>
      </c>
      <c r="U38" s="28">
        <f>((S38-T38)-(M38-N38))/(M38-N38)*100</f>
        <v>-15.892465252377466</v>
      </c>
      <c r="V38" s="28">
        <f>(S38-M38)/M38*100</f>
        <v>-12.42105263157894</v>
      </c>
      <c r="W38" s="30" t="s">
        <v>612</v>
      </c>
    </row>
    <row r="39" spans="1:22" ht="19.5" customHeight="1">
      <c r="A39" s="29" t="s">
        <v>76</v>
      </c>
      <c r="B39" s="22">
        <v>1.6684</v>
      </c>
      <c r="C39" s="22">
        <v>0.5062</v>
      </c>
      <c r="D39" s="22">
        <v>1.829</v>
      </c>
      <c r="E39" s="22">
        <v>0.4229</v>
      </c>
      <c r="F39" s="28">
        <f>((D39-E39)-(B39-C39))/(B39-C39)*100</f>
        <v>20.9860609189468</v>
      </c>
      <c r="G39" s="28">
        <f>(D39-B39)/B39*100</f>
        <v>9.625988971469662</v>
      </c>
      <c r="H39" s="33">
        <v>1.4794</v>
      </c>
      <c r="I39" s="33">
        <v>0.4818</v>
      </c>
      <c r="J39" s="28">
        <f t="shared" si="0"/>
        <v>-14.162794699707456</v>
      </c>
      <c r="K39" s="28">
        <f>(H39-B39)/B39*100</f>
        <v>-11.328218652601297</v>
      </c>
      <c r="L39" s="22" t="s">
        <v>37</v>
      </c>
      <c r="M39" s="22">
        <v>1.3493</v>
      </c>
      <c r="N39" s="22">
        <v>0.406</v>
      </c>
      <c r="O39" s="22">
        <v>1.5734</v>
      </c>
      <c r="P39" s="22">
        <v>0.3094</v>
      </c>
      <c r="Q39" s="28">
        <f>((O39-P39)-(M39-N39))/(M39-N39)*100</f>
        <v>33.997667762111725</v>
      </c>
      <c r="R39" s="28">
        <f>(O39-M39)/M39*100</f>
        <v>16.60861187282294</v>
      </c>
      <c r="S39" s="33">
        <v>1.1804</v>
      </c>
      <c r="T39" s="33">
        <v>0.4087</v>
      </c>
      <c r="U39" s="28">
        <f>((S39-T39)-(M39-N39))/(M39-N39)*100</f>
        <v>-18.191455528463916</v>
      </c>
      <c r="V39" s="28">
        <f>(S39-M39)/M39*100</f>
        <v>-12.517601719410068</v>
      </c>
    </row>
    <row r="40" spans="1:22" ht="19.5" customHeight="1">
      <c r="A40" s="29" t="s">
        <v>77</v>
      </c>
      <c r="B40" s="22">
        <v>1.4216</v>
      </c>
      <c r="C40" s="22">
        <v>0.4311</v>
      </c>
      <c r="D40" s="22">
        <v>1.5583</v>
      </c>
      <c r="E40" s="22">
        <v>0.3599</v>
      </c>
      <c r="F40" s="28">
        <f>((D40-E40)-(B40-C40))/(B40-C40)*100</f>
        <v>20.98939929328622</v>
      </c>
      <c r="G40" s="28">
        <f>(D40-B40)/B40*100</f>
        <v>9.61592571750141</v>
      </c>
      <c r="H40" s="33">
        <v>1.2579</v>
      </c>
      <c r="I40" s="33">
        <v>0.4106</v>
      </c>
      <c r="J40" s="28">
        <f t="shared" si="0"/>
        <v>-14.457344775365977</v>
      </c>
      <c r="K40" s="28">
        <f>(H40-B40)/B40*100</f>
        <v>-11.515194147439502</v>
      </c>
      <c r="L40" s="22" t="s">
        <v>38</v>
      </c>
      <c r="M40" s="22">
        <v>1.574</v>
      </c>
      <c r="N40" s="22">
        <v>0.4767</v>
      </c>
      <c r="O40" s="22">
        <v>1.8349</v>
      </c>
      <c r="P40" s="22">
        <v>0.3739</v>
      </c>
      <c r="Q40" s="28">
        <f>((O40-P40)-(M40-N40))/(M40-N40)*100</f>
        <v>33.14499225371363</v>
      </c>
      <c r="R40" s="28">
        <f>(O40-M40)/M40*100</f>
        <v>16.57560355781448</v>
      </c>
      <c r="S40" s="33">
        <v>1.3776</v>
      </c>
      <c r="T40" s="33">
        <v>0.4563</v>
      </c>
      <c r="U40" s="28">
        <f>((S40-T40)-(M40-N40))/(M40-N40)*100</f>
        <v>-16.03936936115922</v>
      </c>
      <c r="V40" s="28">
        <f>(S40-M40)/M40*100</f>
        <v>-12.477763659466335</v>
      </c>
    </row>
    <row r="41" spans="1:22" ht="19.5" customHeight="1">
      <c r="A41" s="29"/>
      <c r="B41" s="22"/>
      <c r="C41" s="22"/>
      <c r="D41" s="22"/>
      <c r="E41" s="43" t="s">
        <v>276</v>
      </c>
      <c r="F41" s="44">
        <f>AVERAGE(F38:F40)</f>
        <v>21.30536312199232</v>
      </c>
      <c r="G41" s="44">
        <f>AVERAGE(G38:G40)</f>
        <v>9.629837882219382</v>
      </c>
      <c r="J41" s="44">
        <f>AVERAGE(J38:J40)</f>
        <v>-14.496478333368886</v>
      </c>
      <c r="K41" s="44">
        <f>AVERAGE(K38:K40)</f>
        <v>-11.415604241863292</v>
      </c>
      <c r="L41" s="22"/>
      <c r="M41" s="22"/>
      <c r="N41" s="22"/>
      <c r="O41" s="22"/>
      <c r="P41" s="22"/>
      <c r="Q41" s="44">
        <f>AVERAGE(Q38:Q40)</f>
        <v>33.40563673290253</v>
      </c>
      <c r="R41" s="44">
        <f>AVERAGE(R38:R40)</f>
        <v>16.630783133976426</v>
      </c>
      <c r="U41" s="44">
        <f>AVERAGE(U38:U40)</f>
        <v>-16.707763380666865</v>
      </c>
      <c r="V41" s="44">
        <f>AVERAGE(V38:V40)</f>
        <v>-12.472139336818449</v>
      </c>
    </row>
    <row r="42" spans="1:22" ht="19.5" customHeight="1">
      <c r="A42" s="29"/>
      <c r="B42" s="22"/>
      <c r="C42" s="22"/>
      <c r="D42" s="22"/>
      <c r="E42" s="43" t="s">
        <v>277</v>
      </c>
      <c r="F42" s="44">
        <f>STDEV(F38:F40)</f>
        <v>0.5501590538281211</v>
      </c>
      <c r="G42" s="44">
        <f>STDEV(G38:G40)</f>
        <v>0.016183606564486593</v>
      </c>
      <c r="J42" s="44">
        <f>STDEV(J38:J40)</f>
        <v>0.35487241449280327</v>
      </c>
      <c r="K42" s="44">
        <f>STDEV(K38:K40)</f>
        <v>0.09408330308838522</v>
      </c>
      <c r="L42" s="22"/>
      <c r="M42" s="22"/>
      <c r="N42" s="22"/>
      <c r="O42" s="22"/>
      <c r="P42" s="22"/>
      <c r="Q42" s="44">
        <f>STDEV(Q38:Q40)</f>
        <v>0.513932548887594</v>
      </c>
      <c r="R42" s="44">
        <f>STDEV(R38:R40)</f>
        <v>0.06899095042086414</v>
      </c>
      <c r="U42" s="44">
        <f>STDEV(U38:U40)</f>
        <v>1.2870128190388306</v>
      </c>
      <c r="V42" s="44">
        <f>STDEV(V38:V40)</f>
        <v>0.04851964905264052</v>
      </c>
    </row>
    <row r="43" spans="1:23" ht="19.5" customHeight="1">
      <c r="A43" s="29" t="s">
        <v>78</v>
      </c>
      <c r="B43" s="22">
        <v>1.7714</v>
      </c>
      <c r="C43" s="22">
        <v>0.5213</v>
      </c>
      <c r="D43" s="22">
        <v>1.9358</v>
      </c>
      <c r="E43" s="22">
        <v>0.457</v>
      </c>
      <c r="F43" s="28">
        <f>((D43-E43)-(B43-C43))/(B43-C43)*100</f>
        <v>18.294536437085004</v>
      </c>
      <c r="G43" s="28">
        <f>(D43-B43)/B43*100</f>
        <v>9.280794851529855</v>
      </c>
      <c r="H43" s="33">
        <v>1.5716</v>
      </c>
      <c r="I43" s="33">
        <v>0.5172</v>
      </c>
      <c r="J43" s="28">
        <f t="shared" si="0"/>
        <v>-15.654747620190381</v>
      </c>
      <c r="K43" s="28">
        <f>(H43-B43)/B43*100</f>
        <v>-11.279214180873884</v>
      </c>
      <c r="L43" s="22" t="s">
        <v>39</v>
      </c>
      <c r="M43" s="22">
        <v>1.4922</v>
      </c>
      <c r="N43" s="22">
        <v>0.442</v>
      </c>
      <c r="O43" s="22">
        <v>1.7336</v>
      </c>
      <c r="P43" s="22">
        <v>0.3619</v>
      </c>
      <c r="Q43" s="28">
        <f>((O43-P43)-(M43-N43))/(M43-N43)*100</f>
        <v>30.61321653018474</v>
      </c>
      <c r="R43" s="28">
        <f>(O43-M43)/M43*100</f>
        <v>16.177456105079752</v>
      </c>
      <c r="S43" s="33">
        <v>1.3032</v>
      </c>
      <c r="T43" s="33">
        <v>0.4287</v>
      </c>
      <c r="U43" s="28">
        <f>((S43-T43)-(M43-N43))/(M43-N43)*100</f>
        <v>-16.730146638735498</v>
      </c>
      <c r="V43" s="28">
        <f>(S43-M43)/M43*100</f>
        <v>-12.665862484921597</v>
      </c>
      <c r="W43" s="30" t="s">
        <v>613</v>
      </c>
    </row>
    <row r="44" spans="1:22" ht="19.5" customHeight="1">
      <c r="A44" s="29" t="s">
        <v>79</v>
      </c>
      <c r="B44" s="22">
        <v>1.6482</v>
      </c>
      <c r="C44" s="22">
        <v>0.4758</v>
      </c>
      <c r="D44" s="22">
        <v>1.8013</v>
      </c>
      <c r="E44" s="22">
        <v>0.4354</v>
      </c>
      <c r="F44" s="28">
        <f>((D44-E44)-(B44-C44))/(B44-C44)*100</f>
        <v>16.504605936540408</v>
      </c>
      <c r="G44" s="28">
        <f>(D44-B44)/B44*100</f>
        <v>9.288921247421417</v>
      </c>
      <c r="H44" s="33">
        <v>1.4613</v>
      </c>
      <c r="I44" s="33">
        <v>0.4739</v>
      </c>
      <c r="J44" s="28">
        <f t="shared" si="0"/>
        <v>-15.77959740702832</v>
      </c>
      <c r="K44" s="28">
        <f>(H44-B44)/B44*100</f>
        <v>-11.339643247178744</v>
      </c>
      <c r="L44" s="22" t="s">
        <v>40</v>
      </c>
      <c r="M44" s="22">
        <v>1.4453</v>
      </c>
      <c r="N44" s="22">
        <v>0.4209</v>
      </c>
      <c r="O44" s="22">
        <v>1.6838</v>
      </c>
      <c r="P44" s="22">
        <v>0.351</v>
      </c>
      <c r="Q44" s="28">
        <f>((O44-P44)-(M44-N44))/(M44-N44)*100</f>
        <v>30.1054275673565</v>
      </c>
      <c r="R44" s="28">
        <f>(O44-M44)/M44*100</f>
        <v>16.50176433958347</v>
      </c>
      <c r="S44" s="33">
        <v>1.2622</v>
      </c>
      <c r="T44" s="33">
        <v>0.4161</v>
      </c>
      <c r="U44" s="28">
        <f>((S44-T44)-(M44-N44))/(M44-N44)*100</f>
        <v>-17.405310425614996</v>
      </c>
      <c r="V44" s="28">
        <f>(S44-M44)/M44*100</f>
        <v>-12.668650107244172</v>
      </c>
    </row>
    <row r="45" spans="1:22" ht="19.5" customHeight="1">
      <c r="A45" s="29" t="s">
        <v>80</v>
      </c>
      <c r="B45" s="22">
        <v>1.4373</v>
      </c>
      <c r="C45" s="22">
        <v>0.4138</v>
      </c>
      <c r="D45" s="22">
        <v>1.5705</v>
      </c>
      <c r="E45" s="22">
        <v>0.3693</v>
      </c>
      <c r="F45" s="28">
        <f>((D45-E45)-(B45-C45))/(B45-C45)*100</f>
        <v>17.361993160723006</v>
      </c>
      <c r="G45" s="28">
        <f>(D45-B45)/B45*100</f>
        <v>9.26737633061991</v>
      </c>
      <c r="H45" s="33">
        <v>1.2724</v>
      </c>
      <c r="I45" s="33">
        <v>0.4104</v>
      </c>
      <c r="J45" s="28">
        <f t="shared" si="0"/>
        <v>-15.779189057156822</v>
      </c>
      <c r="K45" s="28">
        <f>(H45-B45)/B45*100</f>
        <v>-11.47290057747165</v>
      </c>
      <c r="L45" s="22" t="s">
        <v>41</v>
      </c>
      <c r="M45" s="22">
        <v>1.4808</v>
      </c>
      <c r="N45" s="22">
        <v>0.4298</v>
      </c>
      <c r="O45" s="22">
        <v>1.7231</v>
      </c>
      <c r="P45" s="22">
        <v>0.3577</v>
      </c>
      <c r="Q45" s="28">
        <f>((O45-P45)-(M45-N45))/(M45-N45)*100</f>
        <v>29.914367269267387</v>
      </c>
      <c r="R45" s="28">
        <f>(O45-M45)/M45*100</f>
        <v>16.3627768773636</v>
      </c>
      <c r="S45" s="33">
        <v>1.2922</v>
      </c>
      <c r="T45" s="33">
        <v>0.431</v>
      </c>
      <c r="U45" s="28">
        <f>((S45-T45)-(M45-N45))/(M45-N45)*100</f>
        <v>-18.058991436726927</v>
      </c>
      <c r="V45" s="28">
        <f>(S45-M45)/M45*100</f>
        <v>-12.736358725013499</v>
      </c>
    </row>
    <row r="46" spans="1:22" ht="19.5" customHeight="1">
      <c r="A46" s="29"/>
      <c r="B46" s="22"/>
      <c r="C46" s="22"/>
      <c r="D46" s="22"/>
      <c r="E46" s="43" t="s">
        <v>276</v>
      </c>
      <c r="F46" s="44">
        <f>AVERAGE(F43:F45)</f>
        <v>17.38704517811614</v>
      </c>
      <c r="G46" s="44">
        <f>AVERAGE(G43:G45)</f>
        <v>9.27903080985706</v>
      </c>
      <c r="J46" s="44">
        <f>AVERAGE(J43:J45)</f>
        <v>-15.737844694791841</v>
      </c>
      <c r="K46" s="44">
        <f>AVERAGE(K43:K45)</f>
        <v>-11.363919335174758</v>
      </c>
      <c r="L46" s="22"/>
      <c r="M46" s="22"/>
      <c r="N46" s="22"/>
      <c r="O46" s="22"/>
      <c r="P46" s="22"/>
      <c r="Q46" s="44">
        <f>AVERAGE(Q43:Q45)</f>
        <v>30.21100378893621</v>
      </c>
      <c r="R46" s="44">
        <f>AVERAGE(R43:R45)</f>
        <v>16.347332440675608</v>
      </c>
      <c r="U46" s="44">
        <f>AVERAGE(U43:U45)</f>
        <v>-17.39814950035914</v>
      </c>
      <c r="V46" s="44">
        <f>AVERAGE(V43:V45)</f>
        <v>-12.690290439059757</v>
      </c>
    </row>
    <row r="47" spans="1:22" ht="19.5" customHeight="1">
      <c r="A47" s="29"/>
      <c r="B47" s="22"/>
      <c r="C47" s="22"/>
      <c r="D47" s="22"/>
      <c r="E47" s="43" t="s">
        <v>277</v>
      </c>
      <c r="F47" s="44">
        <f>STDEV(F43:F45)</f>
        <v>0.8952281842505864</v>
      </c>
      <c r="G47" s="44">
        <f>STDEV(G43:G45)</f>
        <v>0.010880245505661735</v>
      </c>
      <c r="J47" s="44">
        <f>STDEV(J43:J45)</f>
        <v>0.07196446722442125</v>
      </c>
      <c r="K47" s="44">
        <f>STDEV(K43:K45)</f>
        <v>0.09909894748709228</v>
      </c>
      <c r="L47" s="22"/>
      <c r="M47" s="22"/>
      <c r="N47" s="22"/>
      <c r="O47" s="22"/>
      <c r="P47" s="22"/>
      <c r="Q47" s="44">
        <f>STDEV(Q43:Q45)</f>
        <v>0.36118876822719853</v>
      </c>
      <c r="R47" s="44">
        <f>STDEV(R43:R45)</f>
        <v>0.1627048115767026</v>
      </c>
      <c r="U47" s="44">
        <f>STDEV(U43:U45)</f>
        <v>0.6644513401485853</v>
      </c>
      <c r="V47" s="44">
        <f>STDEV(V43:V45)</f>
        <v>0.03992064550568051</v>
      </c>
    </row>
    <row r="48" spans="1:23" ht="19.5" customHeight="1">
      <c r="A48" s="29" t="s">
        <v>81</v>
      </c>
      <c r="B48" s="22">
        <v>2.1509</v>
      </c>
      <c r="C48" s="22">
        <v>0.9607</v>
      </c>
      <c r="D48" s="22">
        <v>2.2932</v>
      </c>
      <c r="E48" s="22">
        <v>0.9252</v>
      </c>
      <c r="F48" s="28">
        <f>((D48-E48)-(B48-C48))/(B48-C48)*100</f>
        <v>14.938665770458762</v>
      </c>
      <c r="G48" s="28">
        <f>(D48-B48)/B48*100</f>
        <v>6.615835231763452</v>
      </c>
      <c r="H48" s="33">
        <v>2.2043</v>
      </c>
      <c r="I48" s="33">
        <v>0.9427</v>
      </c>
      <c r="J48" s="28">
        <f t="shared" si="0"/>
        <v>5.998991766089745</v>
      </c>
      <c r="K48" s="28">
        <f>(H48-B48)/B48*100</f>
        <v>2.4826816681389134</v>
      </c>
      <c r="L48" s="22" t="s">
        <v>42</v>
      </c>
      <c r="M48" s="22">
        <v>1.9378</v>
      </c>
      <c r="N48" s="22">
        <v>0.8512</v>
      </c>
      <c r="O48" s="22">
        <v>2.1235</v>
      </c>
      <c r="P48" s="22">
        <v>0.813</v>
      </c>
      <c r="Q48" s="28">
        <f>((O48-P48)-(M48-N48))/(M48-N48)*100</f>
        <v>20.60555862322842</v>
      </c>
      <c r="R48" s="28">
        <f>(O48-M48)/M48*100</f>
        <v>9.583032304675404</v>
      </c>
      <c r="S48" s="33">
        <v>1.9818</v>
      </c>
      <c r="T48" s="33">
        <v>0.8469</v>
      </c>
      <c r="U48" s="28">
        <f>((S48-T48)-(M48-N48))/(M48-N48)*100</f>
        <v>4.445057979017118</v>
      </c>
      <c r="V48" s="28">
        <f>(S48-M48)/M48*100</f>
        <v>2.2706161626586874</v>
      </c>
      <c r="W48" s="30" t="s">
        <v>117</v>
      </c>
    </row>
    <row r="49" spans="1:22" ht="19.5" customHeight="1">
      <c r="A49" s="29" t="s">
        <v>82</v>
      </c>
      <c r="B49" s="22">
        <v>1.7435</v>
      </c>
      <c r="C49" s="22">
        <v>0.7727</v>
      </c>
      <c r="D49" s="22">
        <v>1.8584</v>
      </c>
      <c r="E49" s="22">
        <v>0.7476</v>
      </c>
      <c r="F49" s="28">
        <f>((D49-E49)-(B49-C49))/(B49-C49)*100</f>
        <v>14.421096003296253</v>
      </c>
      <c r="G49" s="28">
        <f>(D49-B49)/B49*100</f>
        <v>6.590192142242615</v>
      </c>
      <c r="H49" s="33">
        <v>1.7848</v>
      </c>
      <c r="I49" s="33">
        <v>0.761</v>
      </c>
      <c r="J49" s="28">
        <f t="shared" si="0"/>
        <v>5.459414915533586</v>
      </c>
      <c r="K49" s="28">
        <f>(H49-B49)/B49*100</f>
        <v>2.3687983940349806</v>
      </c>
      <c r="L49" s="22" t="s">
        <v>43</v>
      </c>
      <c r="M49" s="22">
        <v>1.8348</v>
      </c>
      <c r="N49" s="22">
        <v>0.8173</v>
      </c>
      <c r="O49" s="22">
        <v>2.0095</v>
      </c>
      <c r="P49" s="22">
        <v>0.7711</v>
      </c>
      <c r="Q49" s="28">
        <f>((O49-P49)-(M49-N49))/(M49-N49)*100</f>
        <v>21.710073710073697</v>
      </c>
      <c r="R49" s="28">
        <f>(O49-M49)/M49*100</f>
        <v>9.521473730106827</v>
      </c>
      <c r="S49" s="33">
        <v>1.875</v>
      </c>
      <c r="T49" s="33">
        <v>0.8002</v>
      </c>
      <c r="U49" s="28">
        <f>((S49-T49)-(M49-N49))/(M49-N49)*100</f>
        <v>5.631449631449622</v>
      </c>
      <c r="V49" s="28">
        <f>(S49-M49)/M49*100</f>
        <v>2.1909744931327673</v>
      </c>
    </row>
    <row r="50" spans="1:22" ht="19.5" customHeight="1">
      <c r="A50" s="29" t="s">
        <v>83</v>
      </c>
      <c r="B50" s="22">
        <v>1.6815</v>
      </c>
      <c r="C50" s="22">
        <v>0.7477</v>
      </c>
      <c r="D50" s="22">
        <v>1.7919</v>
      </c>
      <c r="E50" s="22">
        <v>0.7187</v>
      </c>
      <c r="F50" s="28">
        <f>((D50-E50)-(B50-C50))/(B50-C50)*100</f>
        <v>14.928250160633965</v>
      </c>
      <c r="G50" s="28">
        <f>(D50-B50)/B50*100</f>
        <v>6.565566458519183</v>
      </c>
      <c r="H50" s="33">
        <v>1.7194</v>
      </c>
      <c r="I50" s="33">
        <v>0.7371</v>
      </c>
      <c r="J50" s="28">
        <f t="shared" si="0"/>
        <v>5.193831655600782</v>
      </c>
      <c r="K50" s="28">
        <f>(H50-B50)/B50*100</f>
        <v>2.253939934582221</v>
      </c>
      <c r="L50" s="22" t="s">
        <v>44</v>
      </c>
      <c r="M50" s="22">
        <v>1.7555</v>
      </c>
      <c r="N50" s="22">
        <v>0.7774</v>
      </c>
      <c r="O50" s="22">
        <v>1.9233</v>
      </c>
      <c r="P50" s="22">
        <v>0.7408</v>
      </c>
      <c r="Q50" s="28">
        <f>((O50-P50)-(M50-N50))/(M50-N50)*100</f>
        <v>20.897658726101625</v>
      </c>
      <c r="R50" s="28">
        <f>(O50-M50)/M50*100</f>
        <v>9.55853033323839</v>
      </c>
      <c r="S50" s="33">
        <v>1.795</v>
      </c>
      <c r="T50" s="33">
        <v>0.7621</v>
      </c>
      <c r="U50" s="28">
        <f>((S50-T50)-(M50-N50))/(M50-N50)*100</f>
        <v>5.602699110520381</v>
      </c>
      <c r="V50" s="28">
        <f>(S50-M50)/M50*100</f>
        <v>2.250071204784954</v>
      </c>
    </row>
    <row r="51" spans="1:22" ht="19.5" customHeight="1">
      <c r="A51" s="29"/>
      <c r="B51" s="22"/>
      <c r="C51" s="22"/>
      <c r="D51" s="22"/>
      <c r="E51" s="43" t="s">
        <v>276</v>
      </c>
      <c r="F51" s="44">
        <f>AVERAGE(F48:F50)</f>
        <v>14.762670644796325</v>
      </c>
      <c r="G51" s="44">
        <f>AVERAGE(G48:G50)</f>
        <v>6.590531277508416</v>
      </c>
      <c r="J51" s="44">
        <f>AVERAGE(J48:J50)</f>
        <v>5.550746112408038</v>
      </c>
      <c r="K51" s="44">
        <f>AVERAGE(K48:K50)</f>
        <v>2.3684733322520386</v>
      </c>
      <c r="L51" s="22"/>
      <c r="M51" s="22"/>
      <c r="N51" s="22"/>
      <c r="O51" s="22"/>
      <c r="P51" s="22"/>
      <c r="Q51" s="44">
        <f>AVERAGE(Q48:Q50)</f>
        <v>21.071097019801247</v>
      </c>
      <c r="R51" s="44">
        <f>AVERAGE(R48:R50)</f>
        <v>9.554345456006875</v>
      </c>
      <c r="U51" s="44">
        <f>AVERAGE(U48:U50)</f>
        <v>5.22640224032904</v>
      </c>
      <c r="V51" s="44">
        <f>AVERAGE(V48:V50)</f>
        <v>2.237220620192136</v>
      </c>
    </row>
    <row r="52" spans="1:22" ht="19.5" customHeight="1">
      <c r="A52" s="29"/>
      <c r="B52" s="22"/>
      <c r="C52" s="22"/>
      <c r="D52" s="22"/>
      <c r="E52" s="43" t="s">
        <v>277</v>
      </c>
      <c r="F52" s="44">
        <f>STDEV(F48:F50)</f>
        <v>0.2958581552349028</v>
      </c>
      <c r="G52" s="44">
        <f>STDEV(G48:G50)</f>
        <v>0.02513610253037066</v>
      </c>
      <c r="J52" s="44">
        <f>STDEV(J48:J50)</f>
        <v>0.41027642087079375</v>
      </c>
      <c r="K52" s="44">
        <f>STDEV(K48:K50)</f>
        <v>0.11437121323349302</v>
      </c>
      <c r="L52" s="22"/>
      <c r="M52" s="22"/>
      <c r="N52" s="22"/>
      <c r="O52" s="22"/>
      <c r="P52" s="22"/>
      <c r="Q52" s="44">
        <f>STDEV(Q48:Q50)</f>
        <v>0.5723189893391112</v>
      </c>
      <c r="R52" s="44">
        <f>STDEV(R48:R50)</f>
        <v>0.030991925138831353</v>
      </c>
      <c r="U52" s="44">
        <f>STDEV(U48:U50)</f>
        <v>0.6768166584291717</v>
      </c>
      <c r="V52" s="44">
        <f>STDEV(V48:V50)</f>
        <v>0.04134672930839685</v>
      </c>
    </row>
    <row r="53" spans="1:23" ht="19.5" customHeight="1">
      <c r="A53" s="29" t="s">
        <v>84</v>
      </c>
      <c r="B53" s="22">
        <v>1.8049</v>
      </c>
      <c r="C53" s="22">
        <v>0.8173</v>
      </c>
      <c r="D53" s="22">
        <v>1.9014</v>
      </c>
      <c r="E53" s="22">
        <v>0.8024</v>
      </c>
      <c r="F53" s="28">
        <f>((D53-E53)-(B53-C53))/(B53-C53)*100</f>
        <v>11.279870392871615</v>
      </c>
      <c r="G53" s="28">
        <f>(D53-B53)/B53*100</f>
        <v>5.346556595933294</v>
      </c>
      <c r="H53" s="33">
        <v>1.8352</v>
      </c>
      <c r="I53" s="33">
        <v>0.8086</v>
      </c>
      <c r="J53" s="28">
        <f t="shared" si="0"/>
        <v>3.9489671931956294</v>
      </c>
      <c r="K53" s="28">
        <f>(H53-B53)/B53*100</f>
        <v>1.6787633663914896</v>
      </c>
      <c r="L53" s="22" t="s">
        <v>45</v>
      </c>
      <c r="M53" s="22">
        <v>1.8116</v>
      </c>
      <c r="N53" s="22">
        <v>0.8219</v>
      </c>
      <c r="O53" s="22">
        <v>1.9469</v>
      </c>
      <c r="P53" s="22">
        <v>0.7779</v>
      </c>
      <c r="Q53" s="28">
        <f>((O53-P53)-(M53-N53))/(M53-N53)*100</f>
        <v>18.11660099019904</v>
      </c>
      <c r="R53" s="28">
        <f>(O53-M53)/M53*100</f>
        <v>7.468536100684477</v>
      </c>
      <c r="S53" s="33">
        <v>1.8405</v>
      </c>
      <c r="T53" s="33">
        <v>0.8107</v>
      </c>
      <c r="U53" s="28">
        <f>((S53-T53)-(M53-N53))/(M53-N53)*100</f>
        <v>4.051732848337871</v>
      </c>
      <c r="V53" s="28">
        <f>(S53-M53)/M53*100</f>
        <v>1.5952748951203313</v>
      </c>
      <c r="W53" s="30" t="s">
        <v>118</v>
      </c>
    </row>
    <row r="54" spans="1:22" ht="19.5" customHeight="1">
      <c r="A54" s="29" t="s">
        <v>85</v>
      </c>
      <c r="B54" s="22">
        <v>1.7828</v>
      </c>
      <c r="C54" s="22">
        <v>0.8095</v>
      </c>
      <c r="D54" s="22">
        <v>1.8786</v>
      </c>
      <c r="E54" s="22">
        <v>0.7873</v>
      </c>
      <c r="F54" s="28">
        <f>((D54-E54)-(B54-C54))/(B54-C54)*100</f>
        <v>12.123702866536526</v>
      </c>
      <c r="G54" s="28">
        <f>(D54-B54)/B54*100</f>
        <v>5.373569665694419</v>
      </c>
      <c r="H54" s="33">
        <v>1.8137</v>
      </c>
      <c r="I54" s="33">
        <v>0.7941</v>
      </c>
      <c r="J54" s="28">
        <f t="shared" si="0"/>
        <v>4.757012226446124</v>
      </c>
      <c r="K54" s="28">
        <f>(H54-B54)/B54*100</f>
        <v>1.7332286291227368</v>
      </c>
      <c r="L54" s="22" t="s">
        <v>46</v>
      </c>
      <c r="M54" s="22">
        <v>1.7262</v>
      </c>
      <c r="N54" s="22">
        <v>0.7802</v>
      </c>
      <c r="O54" s="22">
        <v>1.854</v>
      </c>
      <c r="P54" s="22">
        <v>0.7424</v>
      </c>
      <c r="Q54" s="28">
        <f>((O54-P54)-(M54-N54))/(M54-N54)*100</f>
        <v>17.50528541226218</v>
      </c>
      <c r="R54" s="28">
        <f>(O54-M54)/M54*100</f>
        <v>7.403545359749747</v>
      </c>
      <c r="S54" s="33">
        <v>1.7535</v>
      </c>
      <c r="T54" s="33">
        <v>0.7756</v>
      </c>
      <c r="U54" s="28">
        <f>((S54-T54)-(M54-N54))/(M54-N54)*100</f>
        <v>3.37209302325583</v>
      </c>
      <c r="V54" s="28">
        <f>(S54-M54)/M54*100</f>
        <v>1.5815085158150912</v>
      </c>
    </row>
    <row r="55" spans="1:22" ht="19.5" customHeight="1">
      <c r="A55" s="29" t="s">
        <v>86</v>
      </c>
      <c r="B55" s="22">
        <v>1.8288</v>
      </c>
      <c r="C55" s="22">
        <v>0.8279</v>
      </c>
      <c r="D55" s="22">
        <v>1.9267</v>
      </c>
      <c r="E55" s="22">
        <v>0.8055</v>
      </c>
      <c r="F55" s="28">
        <f>((D55-E55)-(B55-C55))/(B55-C55)*100</f>
        <v>12.019182735538</v>
      </c>
      <c r="G55" s="28">
        <f>(D55-B55)/B55*100</f>
        <v>5.3532370953630855</v>
      </c>
      <c r="H55" s="33">
        <v>1.8604</v>
      </c>
      <c r="I55" s="33">
        <v>0.8161</v>
      </c>
      <c r="J55" s="28">
        <f t="shared" si="0"/>
        <v>4.336097512238973</v>
      </c>
      <c r="K55" s="28">
        <f>(H55-B55)/B55*100</f>
        <v>1.7279090113735824</v>
      </c>
      <c r="L55" s="22" t="s">
        <v>47</v>
      </c>
      <c r="M55" s="22">
        <v>1.8693</v>
      </c>
      <c r="N55" s="22">
        <v>0.8482</v>
      </c>
      <c r="O55" s="22">
        <v>2.0057</v>
      </c>
      <c r="P55" s="22">
        <v>0.819</v>
      </c>
      <c r="Q55" s="28">
        <f>((O55-P55)-(M55-N55))/(M55-N55)*100</f>
        <v>16.21780432866516</v>
      </c>
      <c r="R55" s="28">
        <f>(O55-M55)/M55*100</f>
        <v>7.296849087893868</v>
      </c>
      <c r="S55" s="33">
        <v>1.8962</v>
      </c>
      <c r="T55" s="33">
        <v>0.844</v>
      </c>
      <c r="U55" s="28">
        <f>((S55-T55)-(M55-N55))/(M55-N55)*100</f>
        <v>3.0457349916756344</v>
      </c>
      <c r="V55" s="28">
        <f>(S55-M55)/M55*100</f>
        <v>1.4390413523779033</v>
      </c>
    </row>
    <row r="56" spans="1:22" ht="19.5" customHeight="1">
      <c r="A56" s="29"/>
      <c r="B56" s="22"/>
      <c r="C56" s="22"/>
      <c r="D56" s="22"/>
      <c r="E56" s="43" t="s">
        <v>276</v>
      </c>
      <c r="F56" s="44">
        <f>AVERAGE(F53:F55)</f>
        <v>11.807585331648715</v>
      </c>
      <c r="G56" s="44">
        <f>AVERAGE(G53:G55)</f>
        <v>5.3577877856636</v>
      </c>
      <c r="J56" s="44">
        <f>AVERAGE(J53:J55)</f>
        <v>4.347358977293575</v>
      </c>
      <c r="K56" s="44">
        <f>AVERAGE(K53:K55)</f>
        <v>1.7133003356292695</v>
      </c>
      <c r="L56" s="22"/>
      <c r="M56" s="22"/>
      <c r="N56" s="22"/>
      <c r="O56" s="22"/>
      <c r="P56" s="22"/>
      <c r="Q56" s="44">
        <f>AVERAGE(Q53:Q55)</f>
        <v>17.27989691037546</v>
      </c>
      <c r="R56" s="44">
        <f>AVERAGE(R53:R55)</f>
        <v>7.389643516109364</v>
      </c>
      <c r="U56" s="44">
        <f>AVERAGE(U53:U55)</f>
        <v>3.489853621089779</v>
      </c>
      <c r="V56" s="44">
        <f>AVERAGE(V53:V55)</f>
        <v>1.538608254437775</v>
      </c>
    </row>
    <row r="57" spans="1:22" ht="19.5" customHeight="1">
      <c r="A57" s="29"/>
      <c r="B57" s="22"/>
      <c r="C57" s="22"/>
      <c r="D57" s="22"/>
      <c r="E57" s="43" t="s">
        <v>277</v>
      </c>
      <c r="F57" s="44">
        <f>STDEV(F53:F55)</f>
        <v>0.4599928335336893</v>
      </c>
      <c r="G57" s="44">
        <f>STDEV(G53:G55)</f>
        <v>0.01406975732336021</v>
      </c>
      <c r="J57" s="44">
        <f>STDEV(J53:J55)</f>
        <v>0.404140210059058</v>
      </c>
      <c r="K57" s="44">
        <f>STDEV(K53:K55)</f>
        <v>0.03002792477591153</v>
      </c>
      <c r="L57" s="22"/>
      <c r="M57" s="22"/>
      <c r="N57" s="22"/>
      <c r="O57" s="22"/>
      <c r="P57" s="22"/>
      <c r="Q57" s="44">
        <f>STDEV(Q53:Q55)</f>
        <v>0.9692559894321674</v>
      </c>
      <c r="R57" s="44">
        <f>STDEV(R53:R55)</f>
        <v>0.08668364051366492</v>
      </c>
      <c r="U57" s="44">
        <f>STDEV(U53:U55)</f>
        <v>0.5132334660794318</v>
      </c>
      <c r="V57" s="44">
        <f>STDEV(V53:V55)</f>
        <v>0.08650175887890575</v>
      </c>
    </row>
    <row r="58" spans="1:23" ht="19.5" customHeight="1">
      <c r="A58" s="29" t="s">
        <v>87</v>
      </c>
      <c r="B58" s="22">
        <v>1.8781</v>
      </c>
      <c r="C58" s="22">
        <v>0.8503</v>
      </c>
      <c r="D58" s="22">
        <v>1.9582</v>
      </c>
      <c r="E58" s="22">
        <v>0.8184</v>
      </c>
      <c r="F58" s="28">
        <f>((D58-E58)-(B58-C58))/(B58-C58)*100</f>
        <v>10.89706168515274</v>
      </c>
      <c r="G58" s="28">
        <f>(D58-B58)/B58*100</f>
        <v>4.264948618284428</v>
      </c>
      <c r="H58" s="33">
        <v>1.9113</v>
      </c>
      <c r="I58" s="33">
        <v>0.8373</v>
      </c>
      <c r="J58" s="28">
        <f t="shared" si="0"/>
        <v>4.495037945125491</v>
      </c>
      <c r="K58" s="28">
        <f>(H58-B58)/B58*100</f>
        <v>1.7677439965922952</v>
      </c>
      <c r="L58" s="22" t="s">
        <v>48</v>
      </c>
      <c r="M58" s="22">
        <v>1.8325</v>
      </c>
      <c r="N58" s="22">
        <v>0.8305</v>
      </c>
      <c r="O58" s="22">
        <v>1.9315</v>
      </c>
      <c r="P58" s="22">
        <v>0.8202</v>
      </c>
      <c r="Q58" s="28">
        <f>((O58-P58)-(M58-N58))/(M58-N58)*100</f>
        <v>10.908183632734527</v>
      </c>
      <c r="R58" s="28">
        <f>(O58-M58)/M58*100</f>
        <v>5.4024556616643915</v>
      </c>
      <c r="S58" s="33">
        <v>1.8644</v>
      </c>
      <c r="T58" s="33">
        <v>0.8269</v>
      </c>
      <c r="U58" s="28">
        <f>((S58-T58)-(M58-N58))/(M58-N58)*100</f>
        <v>3.5429141716566956</v>
      </c>
      <c r="V58" s="28">
        <f>(S58-M58)/M58*100</f>
        <v>1.7407912687585287</v>
      </c>
      <c r="W58" s="30" t="s">
        <v>119</v>
      </c>
    </row>
    <row r="59" spans="1:22" ht="19.5" customHeight="1">
      <c r="A59" s="29" t="s">
        <v>88</v>
      </c>
      <c r="B59" s="22">
        <v>1.6957</v>
      </c>
      <c r="C59" s="22">
        <v>0.7651</v>
      </c>
      <c r="D59" s="22">
        <v>1.7678</v>
      </c>
      <c r="E59" s="22">
        <v>0.752</v>
      </c>
      <c r="F59" s="28">
        <f>((D59-E59)-(B59-C59))/(B59-C59)*100</f>
        <v>9.155383623468735</v>
      </c>
      <c r="G59" s="28">
        <f>(D59-B59)/B59*100</f>
        <v>4.2519313557822755</v>
      </c>
      <c r="H59" s="33">
        <v>1.7253</v>
      </c>
      <c r="I59" s="33">
        <v>0.7561</v>
      </c>
      <c r="J59" s="28">
        <f t="shared" si="0"/>
        <v>4.147861594670114</v>
      </c>
      <c r="K59" s="28">
        <f>(H59-B59)/B59*100</f>
        <v>1.745591791000771</v>
      </c>
      <c r="L59" s="22" t="s">
        <v>49</v>
      </c>
      <c r="M59" s="22">
        <v>1.8203</v>
      </c>
      <c r="N59" s="22">
        <v>0.8221</v>
      </c>
      <c r="O59" s="22">
        <v>1.9193</v>
      </c>
      <c r="P59" s="22">
        <v>0.806</v>
      </c>
      <c r="Q59" s="28">
        <f>((O59-P59)-(M59-N59))/(M59-N59)*100</f>
        <v>11.530755359647364</v>
      </c>
      <c r="R59" s="28">
        <f>(O59-M59)/M59*100</f>
        <v>5.438663956490688</v>
      </c>
      <c r="S59" s="33">
        <v>1.8529</v>
      </c>
      <c r="T59" s="33">
        <v>0.8151</v>
      </c>
      <c r="U59" s="28">
        <f>((S59-T59)-(M59-N59))/(M59-N59)*100</f>
        <v>3.9671408535363515</v>
      </c>
      <c r="V59" s="28">
        <f>(S59-M59)/M59*100</f>
        <v>1.790913585672689</v>
      </c>
    </row>
    <row r="60" spans="1:22" ht="19.5" customHeight="1">
      <c r="A60" s="29" t="s">
        <v>89</v>
      </c>
      <c r="B60" s="22">
        <v>1.8211</v>
      </c>
      <c r="C60" s="22">
        <v>0.8206</v>
      </c>
      <c r="D60" s="22">
        <v>1.899</v>
      </c>
      <c r="E60" s="22">
        <v>0.8055</v>
      </c>
      <c r="F60" s="28">
        <f>((D60-E60)-(B60-C60))/(B60-C60)*100</f>
        <v>9.2953523238381</v>
      </c>
      <c r="G60" s="28">
        <f>(D60-B60)/B60*100</f>
        <v>4.277634396793151</v>
      </c>
      <c r="H60" s="33">
        <v>1.8541</v>
      </c>
      <c r="I60" s="33">
        <v>0.8096</v>
      </c>
      <c r="J60" s="28">
        <f t="shared" si="0"/>
        <v>4.397801099450302</v>
      </c>
      <c r="K60" s="28">
        <f>(H60-B60)/B60*100</f>
        <v>1.8120915929932535</v>
      </c>
      <c r="L60" s="22" t="s">
        <v>50</v>
      </c>
      <c r="M60" s="22">
        <v>1.8121</v>
      </c>
      <c r="N60" s="22">
        <v>0.8208</v>
      </c>
      <c r="O60" s="22">
        <v>1.9098</v>
      </c>
      <c r="P60" s="22">
        <v>0.8044</v>
      </c>
      <c r="Q60" s="28">
        <f>((O60-P60)-(M60-N60))/(M60-N60)*100</f>
        <v>11.510138202360523</v>
      </c>
      <c r="R60" s="28">
        <f>(O60-M60)/M60*100</f>
        <v>5.3915346835163565</v>
      </c>
      <c r="S60" s="33">
        <v>1.8435</v>
      </c>
      <c r="T60" s="33">
        <v>0.8155</v>
      </c>
      <c r="U60" s="28">
        <f>((S60-T60)-(M60-N60))/(M60-N60)*100</f>
        <v>3.7022092202158734</v>
      </c>
      <c r="V60" s="28">
        <f>(S60-M60)/M60*100</f>
        <v>1.7327962033000317</v>
      </c>
    </row>
    <row r="61" spans="1:22" ht="19.5" customHeight="1">
      <c r="A61" s="29"/>
      <c r="B61" s="22"/>
      <c r="C61" s="22"/>
      <c r="D61" s="22"/>
      <c r="E61" s="43" t="s">
        <v>276</v>
      </c>
      <c r="F61" s="44">
        <f>AVERAGE(F58:F60)</f>
        <v>9.782599210819859</v>
      </c>
      <c r="G61" s="44">
        <f>AVERAGE(G58:G60)</f>
        <v>4.264838123619952</v>
      </c>
      <c r="J61" s="44">
        <f>AVERAGE(J58:J60)</f>
        <v>4.346900213081969</v>
      </c>
      <c r="K61" s="44">
        <f>AVERAGE(K58:K60)</f>
        <v>1.7751424601954398</v>
      </c>
      <c r="L61" s="22"/>
      <c r="M61" s="22"/>
      <c r="N61" s="22"/>
      <c r="O61" s="22"/>
      <c r="P61" s="22"/>
      <c r="Q61" s="44">
        <f>AVERAGE(Q58:Q60)</f>
        <v>11.316359064914138</v>
      </c>
      <c r="R61" s="44">
        <f>AVERAGE(R58:R60)</f>
        <v>5.410884767223813</v>
      </c>
      <c r="U61" s="44">
        <f>AVERAGE(U58:U60)</f>
        <v>3.737421415136307</v>
      </c>
      <c r="V61" s="44">
        <f>AVERAGE(V58:V60)</f>
        <v>1.7548336859104163</v>
      </c>
    </row>
    <row r="62" spans="1:22" ht="19.5" customHeight="1">
      <c r="A62" s="29"/>
      <c r="B62" s="22"/>
      <c r="C62" s="22"/>
      <c r="D62" s="22"/>
      <c r="E62" s="43" t="s">
        <v>277</v>
      </c>
      <c r="F62" s="44">
        <f>STDEV(F58:F60)</f>
        <v>0.9676868110566251</v>
      </c>
      <c r="G62" s="44">
        <f>STDEV(G58:G60)</f>
        <v>0.012851876754188344</v>
      </c>
      <c r="J62" s="44">
        <f>STDEV(J58:J60)</f>
        <v>0.1790978217446803</v>
      </c>
      <c r="K62" s="44">
        <f>STDEV(K58:K60)</f>
        <v>0.03386161342914921</v>
      </c>
      <c r="L62" s="22"/>
      <c r="M62" s="22"/>
      <c r="N62" s="22"/>
      <c r="O62" s="22"/>
      <c r="P62" s="22"/>
      <c r="Q62" s="44">
        <f>STDEV(Q58:Q60)</f>
        <v>0.35364057229036716</v>
      </c>
      <c r="R62" s="44">
        <f>STDEV(R58:R60)</f>
        <v>0.024669403279591957</v>
      </c>
      <c r="U62" s="44">
        <f>STDEV(U58:U60)</f>
        <v>0.21429417492780903</v>
      </c>
      <c r="V62" s="44">
        <f>STDEV(V58:V60)</f>
        <v>0.03150078797527353</v>
      </c>
    </row>
    <row r="63" spans="1:23" ht="19.5" customHeight="1">
      <c r="A63" s="29" t="s">
        <v>90</v>
      </c>
      <c r="B63" s="22">
        <v>1.8901</v>
      </c>
      <c r="C63" s="22">
        <v>0.8427</v>
      </c>
      <c r="D63" s="22">
        <v>1.9852</v>
      </c>
      <c r="E63" s="22">
        <v>0.8184</v>
      </c>
      <c r="F63" s="28">
        <f>((D63-E63)-(B63-C63))/(B63-C63)*100</f>
        <v>11.399656291770114</v>
      </c>
      <c r="G63" s="28">
        <f>(D63-B63)/B63*100</f>
        <v>5.031479815882768</v>
      </c>
      <c r="H63" s="33">
        <v>1.9087</v>
      </c>
      <c r="I63" s="33">
        <v>0.8354</v>
      </c>
      <c r="J63" s="28">
        <f t="shared" si="0"/>
        <v>2.472789765132734</v>
      </c>
      <c r="K63" s="28">
        <f>(H63-B63)/B63*100</f>
        <v>0.9840749166710847</v>
      </c>
      <c r="L63" s="22" t="s">
        <v>51</v>
      </c>
      <c r="M63" s="22">
        <v>1.8513</v>
      </c>
      <c r="N63" s="22">
        <v>0.8232</v>
      </c>
      <c r="O63" s="22">
        <v>1.9639</v>
      </c>
      <c r="P63" s="22">
        <v>0.8024</v>
      </c>
      <c r="Q63" s="28">
        <f>((O63-P63)-(M63-N63))/(M63-N63)*100</f>
        <v>12.975391498881454</v>
      </c>
      <c r="R63" s="28">
        <f>(O63-M63)/M63*100</f>
        <v>6.082212499324801</v>
      </c>
      <c r="S63" s="33">
        <v>1.8691</v>
      </c>
      <c r="T63" s="33">
        <v>0.8185</v>
      </c>
      <c r="U63" s="28">
        <f>((S63-T63)-(M63-N63))/(M63-N63)*100</f>
        <v>2.1885030639043084</v>
      </c>
      <c r="V63" s="28">
        <f>(S63-M63)/M63*100</f>
        <v>0.9614865229838513</v>
      </c>
      <c r="W63" s="30" t="s">
        <v>120</v>
      </c>
    </row>
    <row r="64" spans="1:22" ht="19.5" customHeight="1">
      <c r="A64" s="29" t="s">
        <v>91</v>
      </c>
      <c r="B64" s="22">
        <v>1.8231</v>
      </c>
      <c r="C64" s="22">
        <v>0.8105</v>
      </c>
      <c r="D64" s="22">
        <v>1.9154</v>
      </c>
      <c r="E64" s="22">
        <v>0.7832</v>
      </c>
      <c r="F64" s="28">
        <f>((D64-E64)-(B64-C64))/(B64-C64)*100</f>
        <v>11.811179142800727</v>
      </c>
      <c r="G64" s="28">
        <f>(D64-B64)/B64*100</f>
        <v>5.062805112171579</v>
      </c>
      <c r="H64" s="33">
        <v>1.8418</v>
      </c>
      <c r="I64" s="33">
        <v>0.8012</v>
      </c>
      <c r="J64" s="28">
        <f t="shared" si="0"/>
        <v>2.7651589966423096</v>
      </c>
      <c r="K64" s="28">
        <f>(H64-B64)/B64*100</f>
        <v>1.0257254127584972</v>
      </c>
      <c r="L64" s="22" t="s">
        <v>52</v>
      </c>
      <c r="M64" s="22">
        <v>1.7745</v>
      </c>
      <c r="N64" s="22">
        <v>0.7879</v>
      </c>
      <c r="O64" s="22">
        <v>1.8821</v>
      </c>
      <c r="P64" s="22">
        <v>0.7659</v>
      </c>
      <c r="Q64" s="28">
        <f>((O64-P64)-(M64-N64))/(M64-N64)*100</f>
        <v>13.13602270423679</v>
      </c>
      <c r="R64" s="28">
        <f>(O64-M64)/M64*100</f>
        <v>6.063679909833764</v>
      </c>
      <c r="S64" s="33">
        <v>1.7908</v>
      </c>
      <c r="T64" s="33">
        <v>0.7841</v>
      </c>
      <c r="U64" s="28">
        <f>((S64-T64)-(M64-N64))/(M64-N64)*100</f>
        <v>2.037299817555241</v>
      </c>
      <c r="V64" s="28">
        <f>(S64-M64)/M64*100</f>
        <v>0.9185686108763021</v>
      </c>
    </row>
    <row r="65" spans="1:22" ht="19.5" customHeight="1">
      <c r="A65" s="29" t="s">
        <v>92</v>
      </c>
      <c r="B65" s="22">
        <v>1.9095</v>
      </c>
      <c r="C65" s="22">
        <v>0.8505</v>
      </c>
      <c r="D65" s="22">
        <v>2.0061</v>
      </c>
      <c r="E65" s="22">
        <v>0.824</v>
      </c>
      <c r="F65" s="28">
        <f>((D65-E65)-(B65-C65))/(B65-C65)*100</f>
        <v>11.624173748819661</v>
      </c>
      <c r="G65" s="28">
        <f>(D65-B65)/B65*100</f>
        <v>5.058915946582876</v>
      </c>
      <c r="H65" s="33">
        <v>1.9299</v>
      </c>
      <c r="I65" s="33">
        <v>0.8399</v>
      </c>
      <c r="J65" s="28">
        <f t="shared" si="0"/>
        <v>2.927289896128415</v>
      </c>
      <c r="K65" s="28">
        <f>(H65-B65)/B65*100</f>
        <v>1.0683424980361338</v>
      </c>
      <c r="L65" s="22" t="s">
        <v>53</v>
      </c>
      <c r="M65" s="22">
        <v>1.7972</v>
      </c>
      <c r="N65" s="22">
        <v>0.7998</v>
      </c>
      <c r="O65" s="22">
        <v>1.906</v>
      </c>
      <c r="P65" s="22">
        <v>0.7755</v>
      </c>
      <c r="Q65" s="28">
        <f>((O65-P65)-(M65-N65))/(M65-N65)*100</f>
        <v>13.344696210146392</v>
      </c>
      <c r="R65" s="28">
        <f>(O65-M65)/M65*100</f>
        <v>6.053861562430448</v>
      </c>
      <c r="S65" s="33">
        <v>1.8142</v>
      </c>
      <c r="T65" s="33">
        <v>0.8</v>
      </c>
      <c r="U65" s="28">
        <f>((S65-T65)-(M65-N65))/(M65-N65)*100</f>
        <v>1.684379386404656</v>
      </c>
      <c r="V65" s="28">
        <f>(S65-M65)/M65*100</f>
        <v>0.9459158691297644</v>
      </c>
    </row>
    <row r="66" spans="1:22" ht="19.5" customHeight="1">
      <c r="A66" s="29"/>
      <c r="B66" s="22"/>
      <c r="C66" s="22"/>
      <c r="D66" s="22"/>
      <c r="E66" s="43" t="s">
        <v>276</v>
      </c>
      <c r="F66" s="44">
        <f>AVERAGE(F63:F65)</f>
        <v>11.611669727796832</v>
      </c>
      <c r="G66" s="44">
        <f>AVERAGE(G63:G65)</f>
        <v>5.051066958212407</v>
      </c>
      <c r="J66" s="44">
        <f>AVERAGE(J63:J65)</f>
        <v>2.721746219301153</v>
      </c>
      <c r="K66" s="44">
        <f>AVERAGE(K63:K65)</f>
        <v>1.0260476091552384</v>
      </c>
      <c r="L66" s="22"/>
      <c r="M66" s="22"/>
      <c r="N66" s="22"/>
      <c r="O66" s="22"/>
      <c r="P66" s="22"/>
      <c r="Q66" s="44">
        <f>AVERAGE(Q63:Q65)</f>
        <v>13.152036804421547</v>
      </c>
      <c r="R66" s="44">
        <f>AVERAGE(R63:R65)</f>
        <v>6.066584657196338</v>
      </c>
      <c r="U66" s="44">
        <f>AVERAGE(U63:U65)</f>
        <v>1.9700607559547347</v>
      </c>
      <c r="V66" s="44">
        <f>AVERAGE(V63:V65)</f>
        <v>0.9419903343299726</v>
      </c>
    </row>
    <row r="67" spans="1:22" ht="19.5" customHeight="1">
      <c r="A67" s="29"/>
      <c r="B67" s="22"/>
      <c r="C67" s="22"/>
      <c r="D67" s="22"/>
      <c r="E67" s="43" t="s">
        <v>277</v>
      </c>
      <c r="F67" s="44">
        <f>STDEV(F63:F65)</f>
        <v>0.2060461771945052</v>
      </c>
      <c r="G67" s="44">
        <f>STDEV(G63:G65)</f>
        <v>0.017074059585384573</v>
      </c>
      <c r="J67" s="44">
        <f>STDEV(J63:J65)</f>
        <v>0.23033908525504646</v>
      </c>
      <c r="K67" s="44">
        <f>STDEV(K63:K65)</f>
        <v>0.0421347146088308</v>
      </c>
      <c r="L67" s="22"/>
      <c r="M67" s="22"/>
      <c r="N67" s="22"/>
      <c r="O67" s="22"/>
      <c r="P67" s="22"/>
      <c r="Q67" s="44">
        <f>STDEV(Q63:Q65)</f>
        <v>0.18517243583782794</v>
      </c>
      <c r="R67" s="44">
        <f>STDEV(R63:R65)</f>
        <v>0.01439694667723606</v>
      </c>
      <c r="U67" s="44">
        <f>STDEV(U63:U65)</f>
        <v>0.25870057809682717</v>
      </c>
      <c r="V67" s="44">
        <f>STDEV(V63:V65)</f>
        <v>0.021726577330912263</v>
      </c>
    </row>
    <row r="68" spans="1:23" ht="19.5" customHeight="1">
      <c r="A68" s="29" t="s">
        <v>196</v>
      </c>
      <c r="B68" s="22">
        <v>0.9632</v>
      </c>
      <c r="C68" s="22">
        <v>0.2058</v>
      </c>
      <c r="D68" s="22">
        <v>1.3509</v>
      </c>
      <c r="E68" s="22">
        <v>0.113</v>
      </c>
      <c r="F68" s="28">
        <f>((D68-E68)-(B68-C68))/(B68-C68)*100</f>
        <v>63.44071824663323</v>
      </c>
      <c r="G68" s="28">
        <f>(D68-B68)/B68*100</f>
        <v>40.25124584717609</v>
      </c>
      <c r="H68" s="33">
        <v>0.8307</v>
      </c>
      <c r="I68" s="33">
        <v>0.2095</v>
      </c>
      <c r="J68" s="28">
        <f t="shared" si="0"/>
        <v>-17.982571956693953</v>
      </c>
      <c r="K68" s="28">
        <f>(H68-B68)/B68*100</f>
        <v>-13.756229235880394</v>
      </c>
      <c r="L68" s="22" t="s">
        <v>217</v>
      </c>
      <c r="M68" s="22">
        <v>0.9344</v>
      </c>
      <c r="N68" s="22">
        <v>0.2118</v>
      </c>
      <c r="O68" s="22">
        <v>1.3223</v>
      </c>
      <c r="P68" s="22">
        <v>0.1032</v>
      </c>
      <c r="Q68" s="28">
        <f>((O68-P68)-(M68-N68))/(M68-N68)*100</f>
        <v>68.71021311929145</v>
      </c>
      <c r="R68" s="28">
        <f>(O68-M68)/M68*100</f>
        <v>41.51327054794521</v>
      </c>
      <c r="S68" s="33">
        <v>0.8031</v>
      </c>
      <c r="T68" s="33">
        <v>0.2096</v>
      </c>
      <c r="U68" s="28">
        <f>((S68-T68)-(M68-N68))/(M68-N68)*100</f>
        <v>-17.86603930251868</v>
      </c>
      <c r="V68" s="28">
        <f>(S68-M68)/M68*100</f>
        <v>-14.051797945205477</v>
      </c>
      <c r="W68" s="30" t="s">
        <v>238</v>
      </c>
    </row>
    <row r="69" spans="1:22" ht="19.5" customHeight="1">
      <c r="A69" s="29" t="s">
        <v>197</v>
      </c>
      <c r="B69" s="22">
        <v>0.9584</v>
      </c>
      <c r="C69" s="22">
        <v>0.207</v>
      </c>
      <c r="D69" s="22">
        <v>1.3452</v>
      </c>
      <c r="E69" s="22">
        <v>0.1104</v>
      </c>
      <c r="F69" s="28">
        <f>((D69-E69)-(B69-C69))/(B69-C69)*100</f>
        <v>64.33324461006119</v>
      </c>
      <c r="G69" s="28">
        <f>(D69-B69)/B69*100</f>
        <v>40.358931552587634</v>
      </c>
      <c r="H69" s="33">
        <v>0.8262</v>
      </c>
      <c r="I69" s="33">
        <v>0.2124</v>
      </c>
      <c r="J69" s="28">
        <f t="shared" si="0"/>
        <v>-18.312483364386484</v>
      </c>
      <c r="K69" s="28">
        <f>(H69-B69)/B69*100</f>
        <v>-13.793823038397326</v>
      </c>
      <c r="L69" s="22" t="s">
        <v>218</v>
      </c>
      <c r="M69" s="22">
        <v>0.9314</v>
      </c>
      <c r="N69" s="22">
        <v>0.2035</v>
      </c>
      <c r="O69" s="22">
        <v>1.3181</v>
      </c>
      <c r="P69" s="22">
        <v>0.1017</v>
      </c>
      <c r="Q69" s="28">
        <f>((O69-P69)-(M69-N69))/(M69-N69)*100</f>
        <v>67.11086687731833</v>
      </c>
      <c r="R69" s="28">
        <f>(O69-M69)/M69*100</f>
        <v>41.51814472836591</v>
      </c>
      <c r="S69" s="33">
        <v>0.7996</v>
      </c>
      <c r="T69" s="33">
        <v>0.2063</v>
      </c>
      <c r="U69" s="28">
        <f>((S69-T69)-(M69-N69))/(M69-N69)*100</f>
        <v>-18.491551037230398</v>
      </c>
      <c r="V69" s="28">
        <f>(S69-M69)/M69*100</f>
        <v>-14.150740820270563</v>
      </c>
    </row>
    <row r="70" spans="1:22" ht="19.5" customHeight="1">
      <c r="A70" s="29" t="s">
        <v>198</v>
      </c>
      <c r="B70" s="22">
        <v>0.9518</v>
      </c>
      <c r="C70" s="22">
        <v>0.2092</v>
      </c>
      <c r="D70" s="22">
        <v>1.3365</v>
      </c>
      <c r="E70" s="22">
        <v>0.1062</v>
      </c>
      <c r="F70" s="28">
        <f>((D70-E70)-(B70-C70))/(B70-C70)*100</f>
        <v>65.67465661190413</v>
      </c>
      <c r="G70" s="28">
        <f>(D70-B70)/B70*100</f>
        <v>40.41815507459551</v>
      </c>
      <c r="H70" s="33">
        <v>0.8211</v>
      </c>
      <c r="I70" s="33">
        <v>0.2118</v>
      </c>
      <c r="J70" s="28">
        <f t="shared" si="0"/>
        <v>-17.95044438459465</v>
      </c>
      <c r="K70" s="28">
        <f>(H70-B70)/B70*100</f>
        <v>-13.731876444631217</v>
      </c>
      <c r="L70" s="22" t="s">
        <v>219</v>
      </c>
      <c r="M70" s="22">
        <v>0.923</v>
      </c>
      <c r="N70" s="22">
        <v>0.1977</v>
      </c>
      <c r="O70" s="22">
        <v>1.3118</v>
      </c>
      <c r="P70" s="22">
        <v>0.1012</v>
      </c>
      <c r="Q70" s="28">
        <f>((O70-P70)-(M70-N70))/(M70-N70)*100</f>
        <v>66.91024403695023</v>
      </c>
      <c r="R70" s="28">
        <f>(O70-M70)/M70*100</f>
        <v>42.12351029252438</v>
      </c>
      <c r="S70" s="33">
        <v>0.7932</v>
      </c>
      <c r="T70" s="33">
        <v>0.2061</v>
      </c>
      <c r="U70" s="28">
        <f>((S70-T70)-(M70-N70))/(M70-N70)*100</f>
        <v>-19.05418447538951</v>
      </c>
      <c r="V70" s="28">
        <f>(S70-M70)/M70*100</f>
        <v>-14.062838569880826</v>
      </c>
    </row>
    <row r="71" spans="1:22" ht="19.5" customHeight="1">
      <c r="A71" s="29"/>
      <c r="B71" s="22"/>
      <c r="C71" s="22"/>
      <c r="D71" s="22"/>
      <c r="E71" s="43" t="s">
        <v>276</v>
      </c>
      <c r="F71" s="44">
        <f>AVERAGE(F68:F70)</f>
        <v>64.48287315619952</v>
      </c>
      <c r="G71" s="44">
        <f>AVERAGE(G68:G70)</f>
        <v>40.342777491453084</v>
      </c>
      <c r="J71" s="44">
        <f>AVERAGE(J68:J70)</f>
        <v>-18.08183323522503</v>
      </c>
      <c r="K71" s="44">
        <f>AVERAGE(K68:K70)</f>
        <v>-13.760642906302978</v>
      </c>
      <c r="L71" s="22"/>
      <c r="M71" s="22"/>
      <c r="N71" s="22"/>
      <c r="O71" s="22"/>
      <c r="P71" s="22"/>
      <c r="Q71" s="44">
        <f>AVERAGE(Q68:Q70)</f>
        <v>67.57710801118668</v>
      </c>
      <c r="R71" s="44">
        <f>AVERAGE(R68:R70)</f>
        <v>41.718308522945165</v>
      </c>
      <c r="U71" s="44">
        <f>AVERAGE(U68:U70)</f>
        <v>-18.470591605046195</v>
      </c>
      <c r="V71" s="44">
        <f>AVERAGE(V68:V70)</f>
        <v>-14.088459111785623</v>
      </c>
    </row>
    <row r="72" spans="1:22" ht="19.5" customHeight="1">
      <c r="A72" s="29"/>
      <c r="B72" s="22"/>
      <c r="C72" s="22"/>
      <c r="D72" s="22"/>
      <c r="E72" s="43" t="s">
        <v>277</v>
      </c>
      <c r="F72" s="44">
        <f>STDEV(F68:F70)</f>
        <v>1.1244606179505308</v>
      </c>
      <c r="G72" s="44">
        <f>STDEV(G68:G70)</f>
        <v>0.08461907478690323</v>
      </c>
      <c r="J72" s="44">
        <f>STDEV(J68:J70)</f>
        <v>0.20039375435363999</v>
      </c>
      <c r="K72" s="44">
        <f>STDEV(K68:K70)</f>
        <v>0.03120825988028227</v>
      </c>
      <c r="L72" s="22"/>
      <c r="M72" s="22"/>
      <c r="N72" s="22"/>
      <c r="O72" s="22"/>
      <c r="P72" s="22"/>
      <c r="Q72" s="44">
        <f>STDEV(Q68:Q70)</f>
        <v>0.9864115624455329</v>
      </c>
      <c r="R72" s="44">
        <f>STDEV(R68:R70)</f>
        <v>0.35092348875738505</v>
      </c>
      <c r="U72" s="44">
        <f>STDEV(U68:U70)</f>
        <v>0.5943498223286579</v>
      </c>
      <c r="V72" s="44">
        <f>STDEV(V68:V70)</f>
        <v>0.05421929782981214</v>
      </c>
    </row>
    <row r="73" spans="1:23" ht="19.5" customHeight="1">
      <c r="A73" s="29" t="s">
        <v>199</v>
      </c>
      <c r="B73" s="22">
        <v>1.1807</v>
      </c>
      <c r="C73" s="22">
        <v>0.2283</v>
      </c>
      <c r="D73" s="22">
        <v>1.3532</v>
      </c>
      <c r="E73" s="22">
        <v>0.1857</v>
      </c>
      <c r="F73" s="28">
        <f>((D73-E73)-(B73-C73))/(B73-C73)*100</f>
        <v>22.585048299034</v>
      </c>
      <c r="G73" s="28">
        <f>(D73-B73)/B73*100</f>
        <v>14.609977132209695</v>
      </c>
      <c r="H73" s="33">
        <v>1.1443</v>
      </c>
      <c r="I73" s="33">
        <v>0.2138</v>
      </c>
      <c r="J73" s="28">
        <f t="shared" si="0"/>
        <v>-2.2994540109197845</v>
      </c>
      <c r="K73" s="28">
        <f>(H73-B73)/B73*100</f>
        <v>-3.0829169136952643</v>
      </c>
      <c r="L73" s="22" t="s">
        <v>220</v>
      </c>
      <c r="M73" s="22">
        <v>1.335</v>
      </c>
      <c r="N73" s="22">
        <v>0.2654</v>
      </c>
      <c r="O73" s="22">
        <v>1.6436</v>
      </c>
      <c r="P73" s="22">
        <v>0.132</v>
      </c>
      <c r="Q73" s="28">
        <f>((O73-P73)-(M73-N73))/(M73-N73)*100</f>
        <v>41.323859386686635</v>
      </c>
      <c r="R73" s="28">
        <f>(O73-M73)/M73*100</f>
        <v>23.116104868913855</v>
      </c>
      <c r="S73" s="33">
        <v>1.1635</v>
      </c>
      <c r="T73" s="33">
        <v>0.2254</v>
      </c>
      <c r="U73" s="28">
        <f>((S73-T73)-(M73-N73))/(M73-N73)*100</f>
        <v>-12.294315632011964</v>
      </c>
      <c r="V73" s="28">
        <f>(S73-M73)/M73*100</f>
        <v>-12.846441947565543</v>
      </c>
      <c r="W73" s="30" t="s">
        <v>239</v>
      </c>
    </row>
    <row r="74" spans="1:22" ht="19.5" customHeight="1">
      <c r="A74" s="29" t="s">
        <v>200</v>
      </c>
      <c r="B74" s="22">
        <v>1.2744</v>
      </c>
      <c r="C74" s="22">
        <v>0.2553</v>
      </c>
      <c r="D74" s="22">
        <v>1.4607</v>
      </c>
      <c r="E74" s="22">
        <v>0.204</v>
      </c>
      <c r="F74" s="28">
        <f>((D74-E74)-(B74-C74))/(B74-C74)*100</f>
        <v>23.31468943185166</v>
      </c>
      <c r="G74" s="28">
        <f>(D74-B74)/B74*100</f>
        <v>14.618644067796621</v>
      </c>
      <c r="H74" s="33">
        <v>1.2356</v>
      </c>
      <c r="I74" s="33">
        <v>0.2294</v>
      </c>
      <c r="J74" s="28">
        <f t="shared" si="0"/>
        <v>-1.265822784810118</v>
      </c>
      <c r="K74" s="28">
        <f>(H74-B74)/B74*100</f>
        <v>-3.044569993722532</v>
      </c>
      <c r="L74" s="22" t="s">
        <v>221</v>
      </c>
      <c r="M74" s="22">
        <v>1.26</v>
      </c>
      <c r="N74" s="22">
        <v>0.2524</v>
      </c>
      <c r="O74" s="22">
        <v>1.5457</v>
      </c>
      <c r="P74" s="22">
        <v>0.1269</v>
      </c>
      <c r="Q74" s="28">
        <f>((O74-P74)-(M74-N74))/(M74-N74)*100</f>
        <v>40.8098451766574</v>
      </c>
      <c r="R74" s="28">
        <f>(O74-M74)/M74*100</f>
        <v>22.67460317460318</v>
      </c>
      <c r="S74" s="33">
        <v>1.0888</v>
      </c>
      <c r="T74" s="33">
        <v>0.2044</v>
      </c>
      <c r="U74" s="28">
        <f>((S74-T74)-(M74-N74))/(M74-N74)*100</f>
        <v>-12.227074235807867</v>
      </c>
      <c r="V74" s="28">
        <f>(S74-M74)/M74*100</f>
        <v>-13.587301587301589</v>
      </c>
    </row>
    <row r="75" spans="1:22" ht="19.5" customHeight="1">
      <c r="A75" s="29" t="s">
        <v>201</v>
      </c>
      <c r="B75" s="22">
        <v>1.23</v>
      </c>
      <c r="C75" s="22">
        <v>0.2462</v>
      </c>
      <c r="D75" s="22">
        <v>1.4104</v>
      </c>
      <c r="E75" s="22">
        <v>0.2069</v>
      </c>
      <c r="F75" s="28">
        <f>((D75-E75)-(B75-C75))/(B75-C75)*100</f>
        <v>22.331774750965643</v>
      </c>
      <c r="G75" s="28">
        <f>(D75-B75)/B75*100</f>
        <v>14.666666666666675</v>
      </c>
      <c r="H75" s="33">
        <v>1.194</v>
      </c>
      <c r="I75" s="33">
        <v>0.2231</v>
      </c>
      <c r="J75" s="28">
        <f t="shared" si="0"/>
        <v>-1.3112421223826003</v>
      </c>
      <c r="K75" s="28">
        <f>(H75-B75)/B75*100</f>
        <v>-2.9268292682926855</v>
      </c>
      <c r="L75" s="22" t="s">
        <v>222</v>
      </c>
      <c r="M75" s="22">
        <v>1.079</v>
      </c>
      <c r="N75" s="22">
        <v>0.2149</v>
      </c>
      <c r="O75" s="22">
        <v>1.3279</v>
      </c>
      <c r="P75" s="22">
        <v>0.112</v>
      </c>
      <c r="Q75" s="28">
        <f>((O75-P75)-(M75-N75))/(M75-N75)*100</f>
        <v>40.7128804536512</v>
      </c>
      <c r="R75" s="28">
        <f>(O75-M75)/M75*100</f>
        <v>23.067655236329948</v>
      </c>
      <c r="S75" s="33">
        <v>0.9427</v>
      </c>
      <c r="T75" s="33">
        <v>0.1822</v>
      </c>
      <c r="U75" s="28">
        <f>((S75-T75)-(M75-N75))/(M75-N75)*100</f>
        <v>-11.989353084133784</v>
      </c>
      <c r="V75" s="28">
        <f>(S75-M75)/M75*100</f>
        <v>-12.632066728452267</v>
      </c>
    </row>
    <row r="76" spans="1:22" ht="19.5" customHeight="1">
      <c r="A76" s="29"/>
      <c r="B76" s="22"/>
      <c r="C76" s="22"/>
      <c r="D76" s="22"/>
      <c r="E76" s="43" t="s">
        <v>276</v>
      </c>
      <c r="F76" s="44">
        <f>AVERAGE(F73:F75)</f>
        <v>22.743837493950434</v>
      </c>
      <c r="G76" s="44">
        <f>AVERAGE(G73:G75)</f>
        <v>14.631762622224329</v>
      </c>
      <c r="J76" s="44">
        <f>AVERAGE(J73:J75)</f>
        <v>-1.6255063060375008</v>
      </c>
      <c r="K76" s="44">
        <f>AVERAGE(K73:K75)</f>
        <v>-3.0181053919034944</v>
      </c>
      <c r="L76" s="22"/>
      <c r="M76" s="22"/>
      <c r="N76" s="22"/>
      <c r="O76" s="22"/>
      <c r="P76" s="22"/>
      <c r="Q76" s="44">
        <f>AVERAGE(Q73:Q75)</f>
        <v>40.94886167233174</v>
      </c>
      <c r="R76" s="44">
        <f>AVERAGE(R73:R75)</f>
        <v>22.952787759948993</v>
      </c>
      <c r="U76" s="44">
        <f>AVERAGE(U73:U75)</f>
        <v>-12.170247650651206</v>
      </c>
      <c r="V76" s="44">
        <f>AVERAGE(V73:V75)</f>
        <v>-13.0219367544398</v>
      </c>
    </row>
    <row r="77" spans="1:22" ht="19.5" customHeight="1">
      <c r="A77" s="29"/>
      <c r="B77" s="22"/>
      <c r="C77" s="22"/>
      <c r="D77" s="22"/>
      <c r="E77" s="43" t="s">
        <v>277</v>
      </c>
      <c r="F77" s="44">
        <f>STDEV(F73:F75)</f>
        <v>0.5103340315833576</v>
      </c>
      <c r="G77" s="44">
        <f>STDEV(G73:G75)</f>
        <v>0.03053683320093725</v>
      </c>
      <c r="J77" s="44">
        <f>STDEV(J73:J75)</f>
        <v>0.584097475378429</v>
      </c>
      <c r="K77" s="44">
        <f>STDEV(K73:K75)</f>
        <v>0.08133953297080264</v>
      </c>
      <c r="L77" s="22"/>
      <c r="M77" s="22"/>
      <c r="N77" s="22"/>
      <c r="O77" s="22"/>
      <c r="P77" s="22"/>
      <c r="Q77" s="44">
        <f>STDEV(Q73:Q75)</f>
        <v>0.32835651920761816</v>
      </c>
      <c r="R77" s="44">
        <f>STDEV(R73:R75)</f>
        <v>0.2421297985947789</v>
      </c>
      <c r="U77" s="44">
        <f>STDEV(U73:U75)</f>
        <v>0.16022635391065018</v>
      </c>
      <c r="V77" s="44">
        <f>STDEV(V73:V75)</f>
        <v>0.5012157512689284</v>
      </c>
    </row>
    <row r="78" spans="1:23" ht="19.5" customHeight="1">
      <c r="A78" s="29" t="s">
        <v>202</v>
      </c>
      <c r="B78" s="22">
        <v>1.9258</v>
      </c>
      <c r="C78" s="22">
        <v>0.1705</v>
      </c>
      <c r="D78" s="22">
        <v>8.913</v>
      </c>
      <c r="E78" s="28" t="s">
        <v>251</v>
      </c>
      <c r="F78" s="28"/>
      <c r="G78" s="28">
        <f>(D78-B78)/B78*100</f>
        <v>362.82064596531313</v>
      </c>
      <c r="H78" s="33">
        <v>1.5992</v>
      </c>
      <c r="I78" s="33">
        <v>0.187</v>
      </c>
      <c r="J78" s="28">
        <f t="shared" si="0"/>
        <v>-19.54651626502592</v>
      </c>
      <c r="K78" s="28">
        <f>(H78-B78)/B78*100</f>
        <v>-16.959185792917232</v>
      </c>
      <c r="L78" s="22" t="s">
        <v>223</v>
      </c>
      <c r="M78" s="22">
        <v>1.9708</v>
      </c>
      <c r="N78" s="22">
        <v>0.1754</v>
      </c>
      <c r="O78" s="22">
        <v>8.1623</v>
      </c>
      <c r="P78" s="28" t="s">
        <v>251</v>
      </c>
      <c r="Q78" s="28" t="s">
        <v>256</v>
      </c>
      <c r="R78" s="28">
        <f>(O78-M78)/M78*100</f>
        <v>314.1617617211284</v>
      </c>
      <c r="S78" s="33">
        <v>1.5025</v>
      </c>
      <c r="T78" s="33">
        <v>0.2317</v>
      </c>
      <c r="U78" s="28">
        <f>((S78-T78)-(M78-N78))/(M78-N78)*100</f>
        <v>-29.219115517433448</v>
      </c>
      <c r="V78" s="28">
        <f>(S78-M78)/M78*100</f>
        <v>-23.761924091739402</v>
      </c>
      <c r="W78" s="30" t="s">
        <v>240</v>
      </c>
    </row>
    <row r="79" spans="1:22" ht="19.5" customHeight="1">
      <c r="A79" s="29" t="s">
        <v>203</v>
      </c>
      <c r="B79" s="22">
        <v>1.8424</v>
      </c>
      <c r="C79" s="22">
        <v>0.1659</v>
      </c>
      <c r="D79" s="22">
        <v>8.3233</v>
      </c>
      <c r="E79" s="28" t="s">
        <v>251</v>
      </c>
      <c r="F79" s="28"/>
      <c r="G79" s="28">
        <f>(D79-B79)/B79*100</f>
        <v>351.76400347372993</v>
      </c>
      <c r="H79" s="33">
        <v>1.6075</v>
      </c>
      <c r="I79" s="33">
        <v>0.1918</v>
      </c>
      <c r="J79" s="28">
        <f t="shared" si="0"/>
        <v>-15.556218311959446</v>
      </c>
      <c r="K79" s="28">
        <f>(H79-B79)/B79*100</f>
        <v>-12.749674337820242</v>
      </c>
      <c r="L79" s="22" t="s">
        <v>224</v>
      </c>
      <c r="M79" s="22">
        <v>1.836</v>
      </c>
      <c r="N79" s="22">
        <v>0.1579</v>
      </c>
      <c r="O79" s="22">
        <v>7.737</v>
      </c>
      <c r="P79" s="28" t="s">
        <v>251</v>
      </c>
      <c r="Q79" s="28" t="s">
        <v>256</v>
      </c>
      <c r="R79" s="28">
        <f>(O79-M79)/M79*100</f>
        <v>321.4052287581699</v>
      </c>
      <c r="S79" s="33">
        <v>1.4198</v>
      </c>
      <c r="T79" s="33">
        <v>0.2135</v>
      </c>
      <c r="U79" s="28">
        <f>((S79-T79)-(M79-N79))/(M79-N79)*100</f>
        <v>-28.11513020678149</v>
      </c>
      <c r="V79" s="28">
        <f>(S79-M79)/M79*100</f>
        <v>-22.668845315904147</v>
      </c>
    </row>
    <row r="80" spans="1:22" ht="19.5" customHeight="1">
      <c r="A80" s="29" t="s">
        <v>204</v>
      </c>
      <c r="B80" s="22">
        <v>1.83</v>
      </c>
      <c r="C80" s="22">
        <v>0.1601</v>
      </c>
      <c r="D80" s="22">
        <v>8.267</v>
      </c>
      <c r="E80" s="28" t="s">
        <v>251</v>
      </c>
      <c r="F80" s="28"/>
      <c r="G80" s="28">
        <f>(D80-B80)/B80*100</f>
        <v>351.7486338797814</v>
      </c>
      <c r="H80" s="33">
        <v>1.6824</v>
      </c>
      <c r="I80" s="33">
        <v>0.2028</v>
      </c>
      <c r="J80" s="28">
        <f t="shared" si="0"/>
        <v>-11.395891969579038</v>
      </c>
      <c r="K80" s="28">
        <f>(H80-B80)/B80*100</f>
        <v>-8.065573770491813</v>
      </c>
      <c r="L80" s="22" t="s">
        <v>225</v>
      </c>
      <c r="M80" s="22">
        <v>1.7962</v>
      </c>
      <c r="N80" s="22">
        <v>0.1565</v>
      </c>
      <c r="O80" s="22">
        <v>7.4664</v>
      </c>
      <c r="P80" s="28" t="s">
        <v>251</v>
      </c>
      <c r="Q80" s="28" t="s">
        <v>256</v>
      </c>
      <c r="R80" s="28">
        <f>(O80-M80)/M80*100</f>
        <v>315.6775414764503</v>
      </c>
      <c r="S80" s="33">
        <v>1.3975</v>
      </c>
      <c r="T80" s="33">
        <v>0.2057</v>
      </c>
      <c r="U80" s="28">
        <f>((S80-T80)-(M80-N80))/(M80-N80)*100</f>
        <v>-27.315972433981823</v>
      </c>
      <c r="V80" s="28">
        <f>(S80-M80)/M80*100</f>
        <v>-22.196860037857704</v>
      </c>
    </row>
    <row r="81" spans="1:22" ht="19.5" customHeight="1">
      <c r="A81" s="29"/>
      <c r="B81" s="22"/>
      <c r="C81" s="22"/>
      <c r="D81" s="22"/>
      <c r="E81" s="43" t="s">
        <v>276</v>
      </c>
      <c r="F81" s="44" t="e">
        <f>AVERAGE(F78:F80)</f>
        <v>#DIV/0!</v>
      </c>
      <c r="G81" s="44">
        <f>AVERAGE(G78:G80)</f>
        <v>355.4444277729415</v>
      </c>
      <c r="J81" s="44">
        <f>AVERAGE(J78:J80)</f>
        <v>-15.499542182188137</v>
      </c>
      <c r="K81" s="44">
        <f>AVERAGE(K78:K80)</f>
        <v>-12.591477967076429</v>
      </c>
      <c r="L81" s="22"/>
      <c r="M81" s="22"/>
      <c r="N81" s="22"/>
      <c r="O81" s="22"/>
      <c r="P81" s="22"/>
      <c r="Q81" s="44" t="e">
        <f>AVERAGE(Q78:Q80)</f>
        <v>#DIV/0!</v>
      </c>
      <c r="R81" s="44">
        <f>AVERAGE(R78:R80)</f>
        <v>317.0815106519162</v>
      </c>
      <c r="U81" s="44">
        <f>AVERAGE(U78:U80)</f>
        <v>-28.216739386065587</v>
      </c>
      <c r="V81" s="44">
        <f>AVERAGE(V78:V80)</f>
        <v>-22.875876481833753</v>
      </c>
    </row>
    <row r="82" spans="1:22" ht="19.5" customHeight="1">
      <c r="A82" s="29"/>
      <c r="B82" s="22"/>
      <c r="C82" s="22"/>
      <c r="D82" s="22"/>
      <c r="E82" s="43" t="s">
        <v>277</v>
      </c>
      <c r="F82" s="44" t="e">
        <f>STDEV(F78:F80)</f>
        <v>#DIV/0!</v>
      </c>
      <c r="G82" s="44">
        <f>STDEV(G78:G80)</f>
        <v>6.387996960878526</v>
      </c>
      <c r="J82" s="44">
        <f>STDEV(J78:J80)</f>
        <v>4.075607714089587</v>
      </c>
      <c r="K82" s="44">
        <f>STDEV(K78:K80)</f>
        <v>4.448915965731977</v>
      </c>
      <c r="L82" s="22"/>
      <c r="M82" s="22"/>
      <c r="N82" s="22"/>
      <c r="O82" s="22"/>
      <c r="P82" s="22"/>
      <c r="Q82" s="44" t="e">
        <f>STDEV(Q78:Q80)</f>
        <v>#DIV/0!</v>
      </c>
      <c r="R82" s="44">
        <f>STDEV(R78:R80)</f>
        <v>3.8203796622113346</v>
      </c>
      <c r="U82" s="44">
        <f>STDEV(U78:U80)</f>
        <v>0.9556315806881576</v>
      </c>
      <c r="V82" s="44">
        <f>STDEV(V78:V80)</f>
        <v>0.8028093179190374</v>
      </c>
    </row>
    <row r="83" spans="1:23" ht="19.5" customHeight="1">
      <c r="A83" s="29" t="s">
        <v>205</v>
      </c>
      <c r="B83" s="22">
        <v>2.4318</v>
      </c>
      <c r="C83" s="22">
        <v>1.139</v>
      </c>
      <c r="D83" s="22">
        <v>2.5405</v>
      </c>
      <c r="E83" s="22">
        <v>1.101</v>
      </c>
      <c r="F83" s="28">
        <f>((D83-E83)-(B83-C83))/(B83-C83)*100</f>
        <v>11.347462871287151</v>
      </c>
      <c r="G83" s="28">
        <f>(D83-B83)/B83*100</f>
        <v>4.469939962167952</v>
      </c>
      <c r="H83" s="33">
        <v>2.4761</v>
      </c>
      <c r="I83" s="33">
        <v>1.1253</v>
      </c>
      <c r="J83" s="28">
        <f t="shared" si="0"/>
        <v>4.486386138613883</v>
      </c>
      <c r="K83" s="28">
        <f>(H83-B83)/B83*100</f>
        <v>1.82169586314665</v>
      </c>
      <c r="L83" s="22" t="s">
        <v>226</v>
      </c>
      <c r="M83" s="22">
        <v>2.484</v>
      </c>
      <c r="N83" s="22">
        <v>1.1712</v>
      </c>
      <c r="O83" s="22">
        <v>2.6371</v>
      </c>
      <c r="P83" s="22">
        <v>1.114</v>
      </c>
      <c r="Q83" s="28">
        <f>((O83-P83)-(M83-N83))/(M83-N83)*100</f>
        <v>16.019195612431457</v>
      </c>
      <c r="R83" s="28">
        <f>(O83-M83)/M83*100</f>
        <v>6.163446054750412</v>
      </c>
      <c r="S83" s="33">
        <v>2.5288</v>
      </c>
      <c r="T83" s="33">
        <v>1.1558</v>
      </c>
      <c r="U83" s="28">
        <f>((S83-T83)-(M83-N83))/(M83-N83)*100</f>
        <v>4.58561852528946</v>
      </c>
      <c r="V83" s="28">
        <f>(S83-M83)/M83*100</f>
        <v>1.8035426731078885</v>
      </c>
      <c r="W83" s="30" t="s">
        <v>241</v>
      </c>
    </row>
    <row r="84" spans="1:22" ht="19.5" customHeight="1">
      <c r="A84" s="29" t="s">
        <v>206</v>
      </c>
      <c r="B84" s="22">
        <v>2.3425</v>
      </c>
      <c r="C84" s="22">
        <v>1.0981</v>
      </c>
      <c r="D84" s="22">
        <v>2.4476</v>
      </c>
      <c r="E84" s="22">
        <v>1.0699</v>
      </c>
      <c r="F84" s="28">
        <f>((D84-E84)-(B84-C84))/(B84-C84)*100</f>
        <v>10.711989713918372</v>
      </c>
      <c r="G84" s="28">
        <f>(D84-B84)/B84*100</f>
        <v>4.4866595517609476</v>
      </c>
      <c r="H84" s="33">
        <v>2.3865</v>
      </c>
      <c r="I84" s="33">
        <v>1.0803</v>
      </c>
      <c r="J84" s="28">
        <f aca="true" t="shared" si="1" ref="J84:J100">((H84-I84)-(B84-C84))/(B84-C84)*100</f>
        <v>4.966248794599815</v>
      </c>
      <c r="K84" s="28">
        <f>(H84-B84)/B84*100</f>
        <v>1.878335112059767</v>
      </c>
      <c r="L84" s="22" t="s">
        <v>227</v>
      </c>
      <c r="M84" s="22">
        <v>2.3612</v>
      </c>
      <c r="N84" s="22">
        <v>1.1072</v>
      </c>
      <c r="O84" s="22">
        <v>2.5068</v>
      </c>
      <c r="P84" s="22">
        <v>1.0577</v>
      </c>
      <c r="Q84" s="28">
        <f>((O84-P84)-(M84-N84))/(M84-N84)*100</f>
        <v>15.558213716108437</v>
      </c>
      <c r="R84" s="28">
        <f>(O84-M84)/M84*100</f>
        <v>6.166356090123664</v>
      </c>
      <c r="S84" s="33">
        <v>2.404</v>
      </c>
      <c r="T84" s="33">
        <v>1.0968</v>
      </c>
      <c r="U84" s="28">
        <f>((S84-T84)-(M84-N84))/(M84-N84)*100</f>
        <v>4.242424242424217</v>
      </c>
      <c r="V84" s="28">
        <f>(S84-M84)/M84*100</f>
        <v>1.812637641877</v>
      </c>
    </row>
    <row r="85" spans="1:22" ht="19.5" customHeight="1">
      <c r="A85" s="29" t="s">
        <v>207</v>
      </c>
      <c r="B85" s="22">
        <v>2.2209</v>
      </c>
      <c r="C85" s="22">
        <v>1.0433</v>
      </c>
      <c r="D85" s="22">
        <v>2.3198</v>
      </c>
      <c r="E85" s="22">
        <v>1.0205</v>
      </c>
      <c r="F85" s="28">
        <f>((D85-E85)-(B85-C85))/(B85-C85)*100</f>
        <v>10.334578804347819</v>
      </c>
      <c r="G85" s="28">
        <f>(D85-B85)/B85*100</f>
        <v>4.453149624026295</v>
      </c>
      <c r="H85" s="33">
        <v>2.2604</v>
      </c>
      <c r="I85" s="33">
        <v>1.0278</v>
      </c>
      <c r="J85" s="28">
        <f t="shared" si="1"/>
        <v>4.6705163043478395</v>
      </c>
      <c r="K85" s="28">
        <f>(H85-B85)/B85*100</f>
        <v>1.778558242154096</v>
      </c>
      <c r="L85" s="22" t="s">
        <v>228</v>
      </c>
      <c r="M85" s="22">
        <v>2.279</v>
      </c>
      <c r="N85" s="22">
        <v>1.0665</v>
      </c>
      <c r="O85" s="22">
        <v>2.4182</v>
      </c>
      <c r="P85" s="22">
        <v>1.0226</v>
      </c>
      <c r="Q85" s="28">
        <f>((O85-P85)-(M85-N85))/(M85-N85)*100</f>
        <v>15.101030927835074</v>
      </c>
      <c r="R85" s="28">
        <f>(O85-M85)/M85*100</f>
        <v>6.107942079859597</v>
      </c>
      <c r="S85" s="33">
        <v>2.3204</v>
      </c>
      <c r="T85" s="33">
        <v>1.0482</v>
      </c>
      <c r="U85" s="28">
        <f>((S85-T85)-(M85-N85))/(M85-N85)*100</f>
        <v>4.923711340206174</v>
      </c>
      <c r="V85" s="28">
        <f>(S85-M85)/M85*100</f>
        <v>1.8165862220271995</v>
      </c>
    </row>
    <row r="86" spans="1:22" ht="19.5" customHeight="1">
      <c r="A86" s="29"/>
      <c r="B86" s="22"/>
      <c r="C86" s="22"/>
      <c r="D86" s="22"/>
      <c r="E86" s="43" t="s">
        <v>276</v>
      </c>
      <c r="F86" s="44">
        <f>AVERAGE(F83:F85)</f>
        <v>10.798010463184447</v>
      </c>
      <c r="G86" s="44">
        <f>AVERAGE(G83:G85)</f>
        <v>4.4699163793183985</v>
      </c>
      <c r="J86" s="44">
        <f>AVERAGE(J83:J85)</f>
        <v>4.707717079187179</v>
      </c>
      <c r="K86" s="44">
        <f>AVERAGE(K83:K85)</f>
        <v>1.8261964057868376</v>
      </c>
      <c r="L86" s="22"/>
      <c r="M86" s="22"/>
      <c r="N86" s="22"/>
      <c r="O86" s="22"/>
      <c r="P86" s="22"/>
      <c r="Q86" s="44">
        <f>AVERAGE(Q83:Q85)</f>
        <v>15.559480085458324</v>
      </c>
      <c r="R86" s="44">
        <f>AVERAGE(R83:R85)</f>
        <v>6.145914741577891</v>
      </c>
      <c r="U86" s="44">
        <f>AVERAGE(U83:U85)</f>
        <v>4.583918035973284</v>
      </c>
      <c r="V86" s="44">
        <f>AVERAGE(V83:V85)</f>
        <v>1.8109221790040293</v>
      </c>
    </row>
    <row r="87" spans="1:22" ht="19.5" customHeight="1">
      <c r="A87" s="29"/>
      <c r="B87" s="22"/>
      <c r="C87" s="22"/>
      <c r="D87" s="22"/>
      <c r="E87" s="43" t="s">
        <v>277</v>
      </c>
      <c r="F87" s="44">
        <f>STDEV(F83:F85)</f>
        <v>0.5118917954442581</v>
      </c>
      <c r="G87" s="44">
        <f>STDEV(G83:G85)</f>
        <v>0.01675497631476984</v>
      </c>
      <c r="J87" s="44">
        <f>STDEV(J83:J85)</f>
        <v>0.24208462443732123</v>
      </c>
      <c r="K87" s="44">
        <f>STDEV(K83:K85)</f>
        <v>0.05004045468503686</v>
      </c>
      <c r="L87" s="22"/>
      <c r="M87" s="22"/>
      <c r="N87" s="22"/>
      <c r="O87" s="22"/>
      <c r="P87" s="22"/>
      <c r="Q87" s="44">
        <f>STDEV(Q83:Q85)</f>
        <v>0.45908365226659364</v>
      </c>
      <c r="R87" s="44">
        <f>STDEV(R83:R85)</f>
        <v>0.03291746276594516</v>
      </c>
      <c r="U87" s="44">
        <f>STDEV(U83:U85)</f>
        <v>0.3406467321859695</v>
      </c>
      <c r="V87" s="44">
        <f>STDEV(V83:V85)</f>
        <v>0.006688845322925371</v>
      </c>
    </row>
    <row r="88" spans="1:23" ht="19.5" customHeight="1">
      <c r="A88" s="29" t="s">
        <v>208</v>
      </c>
      <c r="B88" s="22">
        <v>2.2709</v>
      </c>
      <c r="C88" s="22">
        <v>1.0226</v>
      </c>
      <c r="D88" s="22">
        <v>2.4207</v>
      </c>
      <c r="E88" s="22">
        <v>0.992</v>
      </c>
      <c r="F88" s="28">
        <f>((D88-E88)-(B88-C88))/(B88-C88)*100</f>
        <v>14.451654249779688</v>
      </c>
      <c r="G88" s="28">
        <f>(D88-B88)/B88*100</f>
        <v>6.596503588885461</v>
      </c>
      <c r="H88" s="33">
        <v>2.3288</v>
      </c>
      <c r="I88" s="33">
        <v>1.0011</v>
      </c>
      <c r="J88" s="28">
        <f t="shared" si="1"/>
        <v>6.360650484659129</v>
      </c>
      <c r="K88" s="28">
        <f>(H88-B88)/B88*100</f>
        <v>2.5496499185345045</v>
      </c>
      <c r="L88" s="22" t="s">
        <v>229</v>
      </c>
      <c r="M88" s="22">
        <v>2.2233</v>
      </c>
      <c r="N88" s="22">
        <v>0.989</v>
      </c>
      <c r="O88" s="22">
        <v>2.436</v>
      </c>
      <c r="P88" s="22">
        <v>0.9422</v>
      </c>
      <c r="Q88" s="28">
        <f>((O88-P88)-(M88-N88))/(M88-N88)*100</f>
        <v>21.02406222150203</v>
      </c>
      <c r="R88" s="28">
        <f>(O88-M88)/M88*100</f>
        <v>9.566860072864655</v>
      </c>
      <c r="S88" s="33">
        <v>2.2721</v>
      </c>
      <c r="T88" s="33">
        <v>0.9791</v>
      </c>
      <c r="U88" s="28">
        <f>((S88-T88)-(M88-N88))/(M88-N88)*100</f>
        <v>4.7557319938426605</v>
      </c>
      <c r="V88" s="28">
        <f>(S88-M88)/M88*100</f>
        <v>2.1949354563036905</v>
      </c>
      <c r="W88" s="30" t="s">
        <v>242</v>
      </c>
    </row>
    <row r="89" spans="1:22" ht="19.5" customHeight="1">
      <c r="A89" s="29" t="s">
        <v>209</v>
      </c>
      <c r="B89" s="22">
        <v>2.1976</v>
      </c>
      <c r="C89" s="22">
        <v>0.9859</v>
      </c>
      <c r="D89" s="22">
        <v>2.3423</v>
      </c>
      <c r="E89" s="22">
        <v>0.95</v>
      </c>
      <c r="F89" s="28">
        <f>((D89-E89)-(B89-C89))/(B89-C89)*100</f>
        <v>14.90467937608318</v>
      </c>
      <c r="G89" s="28">
        <f>(D89-B89)/B89*100</f>
        <v>6.584455769930826</v>
      </c>
      <c r="H89" s="33">
        <v>2.2542</v>
      </c>
      <c r="I89" s="33">
        <v>0.9688</v>
      </c>
      <c r="J89" s="28">
        <f t="shared" si="1"/>
        <v>6.0823636213584304</v>
      </c>
      <c r="K89" s="28">
        <f>(H89-B89)/B89*100</f>
        <v>2.575536949399344</v>
      </c>
      <c r="L89" s="22" t="s">
        <v>230</v>
      </c>
      <c r="M89" s="22">
        <v>2.0086</v>
      </c>
      <c r="N89" s="22">
        <v>0.9034</v>
      </c>
      <c r="O89" s="22">
        <v>2.1974</v>
      </c>
      <c r="P89" s="22">
        <v>0.8423</v>
      </c>
      <c r="Q89" s="28">
        <f>((O89-P89)-(M89-N89))/(M89-N89)*100</f>
        <v>22.611292073832793</v>
      </c>
      <c r="R89" s="28">
        <f>(O89-M89)/M89*100</f>
        <v>9.399581798267455</v>
      </c>
      <c r="S89" s="33">
        <v>2.0487</v>
      </c>
      <c r="T89" s="33">
        <v>0.8824</v>
      </c>
      <c r="U89" s="28">
        <f>((S89-T89)-(M89-N89))/(M89-N89)*100</f>
        <v>5.52841114730367</v>
      </c>
      <c r="V89" s="28">
        <f>(S89-M89)/M89*100</f>
        <v>1.996415413721012</v>
      </c>
    </row>
    <row r="90" spans="1:22" ht="19.5" customHeight="1">
      <c r="A90" s="29" t="s">
        <v>210</v>
      </c>
      <c r="B90" s="22">
        <v>2.1084</v>
      </c>
      <c r="C90" s="22">
        <v>0.9456</v>
      </c>
      <c r="D90" s="22">
        <v>2.2472</v>
      </c>
      <c r="E90" s="22">
        <v>0.9083</v>
      </c>
      <c r="F90" s="28">
        <f>((D90-E90)-(B90-C90))/(B90-C90)*100</f>
        <v>15.144478844169221</v>
      </c>
      <c r="G90" s="28">
        <f>(D90-B90)/B90*100</f>
        <v>6.5831910453424305</v>
      </c>
      <c r="H90" s="33">
        <v>2.162</v>
      </c>
      <c r="I90" s="33">
        <v>0.9271</v>
      </c>
      <c r="J90" s="28">
        <f t="shared" si="1"/>
        <v>6.20055039559682</v>
      </c>
      <c r="K90" s="28">
        <f>(H90-B90)/B90*100</f>
        <v>2.5422121039650856</v>
      </c>
      <c r="L90" s="22" t="s">
        <v>231</v>
      </c>
      <c r="M90" s="22">
        <v>2.1014</v>
      </c>
      <c r="N90" s="22">
        <v>0.942</v>
      </c>
      <c r="O90" s="22">
        <v>2.3033</v>
      </c>
      <c r="P90" s="22">
        <v>0.8792</v>
      </c>
      <c r="Q90" s="28">
        <f>((O90-P90)-(M90-N90))/(M90-N90)*100</f>
        <v>22.830774538554437</v>
      </c>
      <c r="R90" s="28">
        <f>(O90-M90)/M90*100</f>
        <v>9.607880460645294</v>
      </c>
      <c r="S90" s="33">
        <v>2.1485</v>
      </c>
      <c r="T90" s="33">
        <v>0.9191</v>
      </c>
      <c r="U90" s="28">
        <f>((S90-T90)-(M90-N90))/(M90-N90)*100</f>
        <v>6.037605658099003</v>
      </c>
      <c r="V90" s="28">
        <f>(S90-M90)/M90*100</f>
        <v>2.2413629009231903</v>
      </c>
    </row>
    <row r="91" spans="1:22" ht="19.5" customHeight="1">
      <c r="A91" s="29"/>
      <c r="B91" s="22"/>
      <c r="C91" s="22"/>
      <c r="D91" s="22"/>
      <c r="E91" s="43" t="s">
        <v>276</v>
      </c>
      <c r="F91" s="44">
        <f>AVERAGE(F88:F90)</f>
        <v>14.833604156677362</v>
      </c>
      <c r="G91" s="44">
        <f>AVERAGE(G88:G90)</f>
        <v>6.588050134719572</v>
      </c>
      <c r="J91" s="44">
        <f>AVERAGE(J88:J90)</f>
        <v>6.214521500538127</v>
      </c>
      <c r="K91" s="44">
        <f>AVERAGE(K88:K90)</f>
        <v>2.555799657299645</v>
      </c>
      <c r="L91" s="22"/>
      <c r="M91" s="22"/>
      <c r="N91" s="22"/>
      <c r="O91" s="22"/>
      <c r="P91" s="22"/>
      <c r="Q91" s="44">
        <f>AVERAGE(Q88:Q90)</f>
        <v>22.155376277963086</v>
      </c>
      <c r="R91" s="44">
        <f>AVERAGE(R88:R90)</f>
        <v>9.52477411059247</v>
      </c>
      <c r="U91" s="44">
        <f>AVERAGE(U88:U90)</f>
        <v>5.440582933081778</v>
      </c>
      <c r="V91" s="44">
        <f>AVERAGE(V88:V90)</f>
        <v>2.144237923649298</v>
      </c>
    </row>
    <row r="92" spans="1:22" ht="19.5" customHeight="1">
      <c r="A92" s="29"/>
      <c r="B92" s="22"/>
      <c r="C92" s="22"/>
      <c r="D92" s="22"/>
      <c r="E92" s="43" t="s">
        <v>277</v>
      </c>
      <c r="F92" s="44">
        <f>STDEV(F88:F90)</f>
        <v>0.3518383787450851</v>
      </c>
      <c r="G92" s="44">
        <f>STDEV(G88:G90)</f>
        <v>0.0073481662727651565</v>
      </c>
      <c r="J92" s="44">
        <f>STDEV(J88:J90)</f>
        <v>0.13966849466284578</v>
      </c>
      <c r="K92" s="44">
        <f>STDEV(K88:K90)</f>
        <v>0.017492878435635063</v>
      </c>
      <c r="L92" s="22"/>
      <c r="M92" s="22"/>
      <c r="N92" s="22"/>
      <c r="O92" s="22"/>
      <c r="P92" s="22"/>
      <c r="Q92" s="44">
        <f>STDEV(Q88:Q90)</f>
        <v>0.985873601857694</v>
      </c>
      <c r="R92" s="44">
        <f>STDEV(R88:R90)</f>
        <v>0.11034266786851839</v>
      </c>
      <c r="U92" s="44">
        <f>STDEV(U88:U90)</f>
        <v>0.6454342485401173</v>
      </c>
      <c r="V92" s="44">
        <f>STDEV(V88:V90)</f>
        <v>0.130105717532304</v>
      </c>
    </row>
    <row r="93" spans="1:23" ht="19.5" customHeight="1">
      <c r="A93" s="29" t="s">
        <v>211</v>
      </c>
      <c r="B93" s="22">
        <v>2.4288</v>
      </c>
      <c r="C93" s="22">
        <v>1.1368</v>
      </c>
      <c r="D93" s="22">
        <v>2.533</v>
      </c>
      <c r="E93" s="22">
        <v>1.1026</v>
      </c>
      <c r="F93" s="28">
        <f>((D93-E93)-(B93-C93))/(B93-C93)*100</f>
        <v>10.712074303405581</v>
      </c>
      <c r="G93" s="28">
        <f>(D93-B93)/B93*100</f>
        <v>4.290184453227934</v>
      </c>
      <c r="H93" s="33">
        <v>2.4769</v>
      </c>
      <c r="I93" s="33">
        <v>1.1174</v>
      </c>
      <c r="J93" s="28">
        <f t="shared" si="1"/>
        <v>5.224458204334392</v>
      </c>
      <c r="K93" s="28">
        <f>(H93-B93)/B93*100</f>
        <v>1.98040184453229</v>
      </c>
      <c r="L93" s="22" t="s">
        <v>232</v>
      </c>
      <c r="M93" s="22">
        <v>2.2011</v>
      </c>
      <c r="N93" s="22">
        <v>1.0282</v>
      </c>
      <c r="O93" s="22">
        <v>2.3254</v>
      </c>
      <c r="P93" s="22">
        <v>0.9956</v>
      </c>
      <c r="Q93" s="28">
        <f>((O93-P93)-(M93-N93))/(M93-N93)*100</f>
        <v>13.377099496973338</v>
      </c>
      <c r="R93" s="28">
        <f>(O93-M93)/M93*100</f>
        <v>5.647176411794117</v>
      </c>
      <c r="S93" s="33">
        <v>2.2432</v>
      </c>
      <c r="T93" s="33">
        <v>1.0107</v>
      </c>
      <c r="U93" s="28">
        <f>((S93-T93)-(M93-N93))/(M93-N93)*100</f>
        <v>5.08142211612244</v>
      </c>
      <c r="V93" s="28">
        <f>(S93-M93)/M93*100</f>
        <v>1.9126800236245527</v>
      </c>
      <c r="W93" s="30" t="s">
        <v>243</v>
      </c>
    </row>
    <row r="94" spans="1:22" ht="19.5" customHeight="1">
      <c r="A94" s="29" t="s">
        <v>212</v>
      </c>
      <c r="B94" s="22">
        <v>2.3448</v>
      </c>
      <c r="C94" s="22">
        <v>1.0896</v>
      </c>
      <c r="D94" s="22">
        <v>2.4457</v>
      </c>
      <c r="E94" s="22">
        <v>1.0677</v>
      </c>
      <c r="F94" s="28">
        <f>((D94-E94)-(B94-C94))/(B94-C94)*100</f>
        <v>9.783301465901813</v>
      </c>
      <c r="G94" s="28">
        <f>(D94-B94)/B94*100</f>
        <v>4.303138860457172</v>
      </c>
      <c r="H94" s="33">
        <v>2.3915</v>
      </c>
      <c r="I94" s="33">
        <v>1.0741</v>
      </c>
      <c r="J94" s="28">
        <f t="shared" si="1"/>
        <v>4.955385595920952</v>
      </c>
      <c r="K94" s="28">
        <f>(H94-B94)/B94*100</f>
        <v>1.991641078130329</v>
      </c>
      <c r="L94" s="22" t="s">
        <v>233</v>
      </c>
      <c r="M94" s="22">
        <v>2.265</v>
      </c>
      <c r="N94" s="22">
        <v>1.0559</v>
      </c>
      <c r="O94" s="22">
        <v>2.3931</v>
      </c>
      <c r="P94" s="22">
        <v>1.014</v>
      </c>
      <c r="Q94" s="28">
        <f>((O94-P94)-(M94-N94))/(M94-N94)*100</f>
        <v>14.06004466131833</v>
      </c>
      <c r="R94" s="28">
        <f>(O94-M94)/M94*100</f>
        <v>5.655629139072842</v>
      </c>
      <c r="S94" s="33">
        <v>2.3111</v>
      </c>
      <c r="T94" s="33">
        <v>1.0385</v>
      </c>
      <c r="U94" s="28">
        <f>((S94-T94)-(M94-N94))/(M94-N94)*100</f>
        <v>5.25184021172774</v>
      </c>
      <c r="V94" s="28">
        <f>(S94-M94)/M94*100</f>
        <v>2.035320088300222</v>
      </c>
    </row>
    <row r="95" spans="1:22" ht="19.5" customHeight="1">
      <c r="A95" s="29" t="s">
        <v>213</v>
      </c>
      <c r="B95" s="22">
        <v>2.0663</v>
      </c>
      <c r="C95" s="22">
        <v>0.9626</v>
      </c>
      <c r="D95" s="22">
        <v>2.1544</v>
      </c>
      <c r="E95" s="22">
        <v>0.938</v>
      </c>
      <c r="F95" s="28">
        <f>((D95-E95)-(B95-C95))/(B95-C95)*100</f>
        <v>10.211108090966752</v>
      </c>
      <c r="G95" s="28">
        <f>(D95-B95)/B95*100</f>
        <v>4.263659681556398</v>
      </c>
      <c r="H95" s="33">
        <v>2.1046</v>
      </c>
      <c r="I95" s="33">
        <v>0.954</v>
      </c>
      <c r="J95" s="28">
        <f t="shared" si="1"/>
        <v>4.249343118601084</v>
      </c>
      <c r="K95" s="28">
        <f>(H95-B95)/B95*100</f>
        <v>1.8535546629240673</v>
      </c>
      <c r="L95" s="22" t="s">
        <v>234</v>
      </c>
      <c r="M95" s="22">
        <v>2.2359</v>
      </c>
      <c r="N95" s="22">
        <v>1.0422</v>
      </c>
      <c r="O95" s="22">
        <v>2.3619</v>
      </c>
      <c r="P95" s="22">
        <v>1.0073</v>
      </c>
      <c r="Q95" s="28">
        <f>((O95-P95)-(M95-N95))/(M95-N95)*100</f>
        <v>13.47909860098851</v>
      </c>
      <c r="R95" s="28">
        <f>(O95-M95)/M95*100</f>
        <v>5.635314638400639</v>
      </c>
      <c r="S95" s="33">
        <v>2.2819</v>
      </c>
      <c r="T95" s="33">
        <v>1.026</v>
      </c>
      <c r="U95" s="28">
        <f>((S95-T95)-(M95-N95))/(M95-N95)*100</f>
        <v>5.210689452961365</v>
      </c>
      <c r="V95" s="28">
        <f>(S95-M95)/M95*100</f>
        <v>2.0573370902097508</v>
      </c>
    </row>
    <row r="96" spans="1:22" ht="19.5" customHeight="1">
      <c r="A96" s="29"/>
      <c r="B96" s="22"/>
      <c r="C96" s="22"/>
      <c r="D96" s="22"/>
      <c r="E96" s="43" t="s">
        <v>276</v>
      </c>
      <c r="F96" s="44">
        <f>AVERAGE(F93:F95)</f>
        <v>10.235494620091382</v>
      </c>
      <c r="G96" s="44">
        <f>AVERAGE(G93:G95)</f>
        <v>4.285660998413834</v>
      </c>
      <c r="J96" s="44">
        <f>AVERAGE(J93:J95)</f>
        <v>4.809728972952143</v>
      </c>
      <c r="K96" s="44">
        <f>AVERAGE(K93:K95)</f>
        <v>1.9418658618622289</v>
      </c>
      <c r="L96" s="22"/>
      <c r="M96" s="22"/>
      <c r="N96" s="22"/>
      <c r="O96" s="22"/>
      <c r="P96" s="22"/>
      <c r="Q96" s="44">
        <f>AVERAGE(Q93:Q95)</f>
        <v>13.638747586426724</v>
      </c>
      <c r="R96" s="44">
        <f>AVERAGE(R93:R95)</f>
        <v>5.6460400630892</v>
      </c>
      <c r="U96" s="44">
        <f>AVERAGE(U93:U95)</f>
        <v>5.181317260270515</v>
      </c>
      <c r="V96" s="44">
        <f>AVERAGE(V93:V95)</f>
        <v>2.001779067378175</v>
      </c>
    </row>
    <row r="97" spans="1:22" ht="19.5" customHeight="1">
      <c r="A97" s="29"/>
      <c r="B97" s="22"/>
      <c r="C97" s="22"/>
      <c r="D97" s="22"/>
      <c r="E97" s="43" t="s">
        <v>277</v>
      </c>
      <c r="F97" s="44">
        <f>STDEV(F93:F95)</f>
        <v>0.4648664034141881</v>
      </c>
      <c r="G97" s="44">
        <f>STDEV(G93:G95)</f>
        <v>0.020124552771707393</v>
      </c>
      <c r="J97" s="44">
        <f>STDEV(J93:J95)</f>
        <v>0.5036112056608509</v>
      </c>
      <c r="K97" s="44">
        <f>STDEV(K93:K95)</f>
        <v>0.07668592430419732</v>
      </c>
      <c r="L97" s="22"/>
      <c r="M97" s="22"/>
      <c r="N97" s="22"/>
      <c r="O97" s="22"/>
      <c r="P97" s="22"/>
      <c r="Q97" s="44">
        <f>STDEV(Q93:Q95)</f>
        <v>0.3684011038110384</v>
      </c>
      <c r="R97" s="44">
        <f>STDEV(R93:R95)</f>
        <v>0.010204812623199494</v>
      </c>
      <c r="U97" s="44">
        <f>STDEV(U93:U95)</f>
        <v>0.08892483401748624</v>
      </c>
      <c r="V97" s="44">
        <f>STDEV(V93:V95)</f>
        <v>0.07794335630205726</v>
      </c>
    </row>
    <row r="98" spans="1:23" ht="19.5" customHeight="1">
      <c r="A98" s="29" t="s">
        <v>214</v>
      </c>
      <c r="B98" s="22">
        <v>2.485</v>
      </c>
      <c r="C98" s="22">
        <v>1.1435</v>
      </c>
      <c r="D98" s="22">
        <v>2.5829</v>
      </c>
      <c r="E98" s="22">
        <v>1.106</v>
      </c>
      <c r="F98" s="28">
        <f>((D98-E98)-(B98-C98))/(B98-C98)*100</f>
        <v>10.093179276928808</v>
      </c>
      <c r="G98" s="28">
        <f>(D98-B98)/B98*100</f>
        <v>3.939637826961775</v>
      </c>
      <c r="H98" s="33">
        <v>2.49</v>
      </c>
      <c r="I98" s="33">
        <v>1.1407</v>
      </c>
      <c r="J98" s="28">
        <f t="shared" si="1"/>
        <v>0.5814386880357996</v>
      </c>
      <c r="K98" s="28">
        <f>(H98-B98)/B98*100</f>
        <v>0.20120724346077817</v>
      </c>
      <c r="L98" s="22" t="s">
        <v>235</v>
      </c>
      <c r="M98" s="22">
        <v>2.3956</v>
      </c>
      <c r="N98" s="22">
        <v>1.0949</v>
      </c>
      <c r="O98" s="22">
        <v>2.5137</v>
      </c>
      <c r="P98" s="22">
        <v>1.0565</v>
      </c>
      <c r="Q98" s="28">
        <f>((O98-P98)-(M98-N98))/(M98-N98)*100</f>
        <v>12.03198277850389</v>
      </c>
      <c r="R98" s="28">
        <f>(O98-M98)/M98*100</f>
        <v>4.929871430956758</v>
      </c>
      <c r="S98" s="33">
        <v>2.3979</v>
      </c>
      <c r="T98" s="33">
        <v>1.091</v>
      </c>
      <c r="U98" s="28">
        <f>((S98-T98)-(M98-N98))/(M98-N98)*100</f>
        <v>0.4766664103944018</v>
      </c>
      <c r="V98" s="28">
        <f>(S98-M98)/M98*100</f>
        <v>0.09600935047587113</v>
      </c>
      <c r="W98" s="30" t="s">
        <v>244</v>
      </c>
    </row>
    <row r="99" spans="1:22" ht="19.5" customHeight="1">
      <c r="A99" s="29" t="s">
        <v>215</v>
      </c>
      <c r="B99" s="22">
        <v>2.4073</v>
      </c>
      <c r="C99" s="22">
        <v>1.1012</v>
      </c>
      <c r="D99" s="22">
        <v>2.5027</v>
      </c>
      <c r="E99" s="22">
        <v>1.0688</v>
      </c>
      <c r="F99" s="28">
        <f>((D99-E99)-(B99-C99))/(B99-C99)*100</f>
        <v>9.784855677206926</v>
      </c>
      <c r="G99" s="28">
        <f>(D99-B99)/B99*100</f>
        <v>3.9629460391309643</v>
      </c>
      <c r="H99" s="33">
        <v>2.4118</v>
      </c>
      <c r="I99" s="33">
        <v>1.0983</v>
      </c>
      <c r="J99" s="28">
        <f t="shared" si="1"/>
        <v>0.5665722379603114</v>
      </c>
      <c r="K99" s="28">
        <f>(H99-B99)/B99*100</f>
        <v>0.18693141694012902</v>
      </c>
      <c r="L99" s="22" t="s">
        <v>236</v>
      </c>
      <c r="M99" s="22">
        <v>2.4008</v>
      </c>
      <c r="N99" s="22">
        <v>1.0995</v>
      </c>
      <c r="O99" s="22">
        <v>2.5192</v>
      </c>
      <c r="P99" s="22">
        <v>1.062</v>
      </c>
      <c r="Q99" s="28">
        <f>((O99-P99)-(M99-N99))/(M99-N99)*100</f>
        <v>11.980327364942763</v>
      </c>
      <c r="R99" s="28">
        <f>(O99-M99)/M99*100</f>
        <v>4.931689436854394</v>
      </c>
      <c r="S99" s="33">
        <v>2.4035</v>
      </c>
      <c r="T99" s="33">
        <v>1.1013</v>
      </c>
      <c r="U99" s="28">
        <f>((S99-T99)-(M99-N99))/(M99-N99)*100</f>
        <v>0.0691616076231726</v>
      </c>
      <c r="V99" s="28">
        <f>(S99-M99)/M99*100</f>
        <v>0.1124625124958501</v>
      </c>
    </row>
    <row r="100" spans="1:22" ht="19.5" customHeight="1">
      <c r="A100" s="29" t="s">
        <v>216</v>
      </c>
      <c r="B100" s="22">
        <v>2.1775</v>
      </c>
      <c r="C100" s="22">
        <v>0.9946</v>
      </c>
      <c r="D100" s="22">
        <v>2.2627</v>
      </c>
      <c r="E100" s="22">
        <v>0.9715</v>
      </c>
      <c r="F100" s="28">
        <f>((D100-E100)-(B100-C100))/(B100-C100)*100</f>
        <v>9.155465381689073</v>
      </c>
      <c r="G100" s="28">
        <f>(D100-B100)/B100*100</f>
        <v>3.9127439724454622</v>
      </c>
      <c r="H100" s="33">
        <v>2.181</v>
      </c>
      <c r="I100" s="33">
        <v>0.9946</v>
      </c>
      <c r="J100" s="28">
        <f t="shared" si="1"/>
        <v>0.29588299940822016</v>
      </c>
      <c r="K100" s="28">
        <f>(H100-B100)/B100*100</f>
        <v>0.16073478760045173</v>
      </c>
      <c r="L100" s="22" t="s">
        <v>237</v>
      </c>
      <c r="M100" s="22">
        <v>2.3448</v>
      </c>
      <c r="N100" s="22">
        <v>1.0751</v>
      </c>
      <c r="O100" s="22">
        <v>2.4611</v>
      </c>
      <c r="P100" s="22">
        <v>1.0378</v>
      </c>
      <c r="Q100" s="28">
        <f>((O100-P100)-(M100-N100))/(M100-N100)*100</f>
        <v>12.097345829723533</v>
      </c>
      <c r="R100" s="28">
        <f>(O100-M100)/M100*100</f>
        <v>4.959911293074029</v>
      </c>
      <c r="S100" s="33">
        <v>2.3472</v>
      </c>
      <c r="T100" s="33">
        <v>1.0709</v>
      </c>
      <c r="U100" s="28">
        <f>((S100-T100)-(M100-N100))/(M100-N100)*100</f>
        <v>0.5198078286209117</v>
      </c>
      <c r="V100" s="28">
        <f>(S100-M100)/M100*100</f>
        <v>0.10235414534287511</v>
      </c>
    </row>
    <row r="101" spans="1:22" ht="19.5" customHeight="1">
      <c r="A101" s="29"/>
      <c r="B101" s="22"/>
      <c r="C101" s="22"/>
      <c r="D101" s="22"/>
      <c r="E101" s="43" t="s">
        <v>276</v>
      </c>
      <c r="F101" s="44">
        <f>AVERAGE(F98:F100)</f>
        <v>9.677833445274937</v>
      </c>
      <c r="G101" s="44">
        <f>AVERAGE(G98:G100)</f>
        <v>3.938442612846067</v>
      </c>
      <c r="J101" s="44">
        <f>AVERAGE(J98:J100)</f>
        <v>0.48129797513477707</v>
      </c>
      <c r="K101" s="44">
        <f>AVERAGE(K98:K100)</f>
        <v>0.18295781600045294</v>
      </c>
      <c r="L101" s="22"/>
      <c r="M101" s="22"/>
      <c r="N101" s="22"/>
      <c r="O101" s="22"/>
      <c r="P101" s="22"/>
      <c r="Q101" s="44">
        <f>AVERAGE(Q98:Q100)</f>
        <v>12.036551991056731</v>
      </c>
      <c r="R101" s="44">
        <f>AVERAGE(R98:R100)</f>
        <v>4.9404907202950605</v>
      </c>
      <c r="U101" s="44">
        <f>AVERAGE(U98:U100)</f>
        <v>0.35521194887949537</v>
      </c>
      <c r="V101" s="44">
        <f>AVERAGE(V98:V100)</f>
        <v>0.10360866943819878</v>
      </c>
    </row>
    <row r="102" spans="1:22" ht="19.5" customHeight="1">
      <c r="A102" s="29"/>
      <c r="B102" s="22"/>
      <c r="C102" s="22"/>
      <c r="D102" s="22"/>
      <c r="E102" s="43" t="s">
        <v>277</v>
      </c>
      <c r="F102" s="44">
        <f>STDEV(F98:F100)</f>
        <v>0.47793007430709955</v>
      </c>
      <c r="G102" s="44">
        <f>STDEV(G98:G100)</f>
        <v>0.0251223660800628</v>
      </c>
      <c r="J102" s="44">
        <f>STDEV(J98:J100)</f>
        <v>0.16074603495023274</v>
      </c>
      <c r="K102" s="44">
        <f>STDEV(K98:K100)</f>
        <v>0.02052673985713216</v>
      </c>
      <c r="L102" s="22"/>
      <c r="M102" s="22"/>
      <c r="N102" s="22"/>
      <c r="O102" s="22"/>
      <c r="P102" s="22"/>
      <c r="Q102" s="44">
        <f>STDEV(Q98:Q100)</f>
        <v>0.05864289004156302</v>
      </c>
      <c r="R102" s="44">
        <f>STDEV(R98:R100)</f>
        <v>0.016843255969627043</v>
      </c>
      <c r="U102" s="44">
        <f>STDEV(U98:U100)</f>
        <v>0.24866421896061502</v>
      </c>
      <c r="V102" s="44">
        <f>STDEV(V98:V100)</f>
        <v>0.00829801230073988</v>
      </c>
    </row>
    <row r="106" ht="56.25" customHeight="1"/>
  </sheetData>
  <sheetProtection/>
  <mergeCells count="2">
    <mergeCell ref="A1:I1"/>
    <mergeCell ref="L1:S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ORNL-F733E37DC7</dc:creator>
  <cp:keywords/>
  <dc:description/>
  <cp:lastModifiedBy>Mike Kass</cp:lastModifiedBy>
  <cp:lastPrinted>2011-10-24T16:34:37Z</cp:lastPrinted>
  <dcterms:created xsi:type="dcterms:W3CDTF">2009-09-17T13:45:56Z</dcterms:created>
  <dcterms:modified xsi:type="dcterms:W3CDTF">2012-08-13T17:01:24Z</dcterms:modified>
  <cp:category/>
  <cp:version/>
  <cp:contentType/>
  <cp:contentStatus/>
</cp:coreProperties>
</file>