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0995" activeTab="0"/>
  </bookViews>
  <sheets>
    <sheet name="Table E.5d" sheetId="1" r:id="rId1"/>
  </sheets>
  <definedNames>
    <definedName name="GWhtoPJ">1/277.778</definedName>
    <definedName name="_xlnm.Print_Area" localSheetId="0">'Table E.5d'!$A$1:$G$14</definedName>
    <definedName name="TWhtoPJ">3.6</definedName>
  </definedNames>
  <calcPr fullCalcOnLoad="1"/>
</workbook>
</file>

<file path=xl/sharedStrings.xml><?xml version="1.0" encoding="utf-8"?>
<sst xmlns="http://schemas.openxmlformats.org/spreadsheetml/2006/main" count="7" uniqueCount="7">
  <si>
    <t>Table E.5d: Estimated Customer Numbers by Sector (as at December)</t>
  </si>
  <si>
    <t>Calendar Year</t>
  </si>
  <si>
    <t>Total</t>
  </si>
  <si>
    <t>R = Revised.</t>
  </si>
  <si>
    <r>
      <t>Residential</t>
    </r>
    <r>
      <rPr>
        <b/>
        <vertAlign val="superscript"/>
        <sz val="10"/>
        <rFont val="Arial"/>
        <family val="2"/>
      </rPr>
      <t>R</t>
    </r>
  </si>
  <si>
    <r>
      <t>Commercial</t>
    </r>
    <r>
      <rPr>
        <b/>
        <vertAlign val="superscript"/>
        <sz val="10"/>
        <rFont val="Arial"/>
        <family val="2"/>
      </rPr>
      <t>R</t>
    </r>
  </si>
  <si>
    <r>
      <t>Industrial</t>
    </r>
    <r>
      <rPr>
        <b/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</si>
</sst>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#,##0.0"/>
    <numFmt numFmtId="172" formatCode="yyyy"/>
    <numFmt numFmtId="173" formatCode="0.0_)"/>
    <numFmt numFmtId="174" formatCode="_-* #,##0_-;\-* #,##0_-;_-* &quot;-&quot;??_-;_-@_-"/>
    <numFmt numFmtId="175" formatCode="\-"/>
    <numFmt numFmtId="176" formatCode="_-* #,##0.0_-;\-* #,##0.0_-;_-* &quot;-&quot;?_-;_-@_-"/>
    <numFmt numFmtId="177" formatCode="_-* #,##0.0000_-;\-* #,##0.0000_-;_-* &quot;-&quot;??_-;_-@_-"/>
    <numFmt numFmtId="178" formatCode="_-* #,##0.00_-;\-* #,##0.00_-;_-* &quot;-&quot;?_-;_-@_-"/>
    <numFmt numFmtId="179" formatCode="mmm"/>
    <numFmt numFmtId="180" formatCode="_-* #,##0.0_-;\-* #,##0.0_-;_-* &quot;-&quot;??_-;_-@_-"/>
    <numFmt numFmtId="181" formatCode="_-* #,##0.000_-;\-* #,##0.000_-;_-* &quot;-&quot;?_-;_-@_-"/>
    <numFmt numFmtId="182" formatCode="_-* #,##0.0000_-;\-* #,##0.0000_-;_-* &quot;-&quot;?_-;_-@_-"/>
    <numFmt numFmtId="183" formatCode="0.0000"/>
    <numFmt numFmtId="184" formatCode="_-* #,##0.000_-;\-* #,##0.000_-;_-* &quot;-&quot;??_-;_-@_-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E+00"/>
    <numFmt numFmtId="193" formatCode="0.0000000E+00"/>
    <numFmt numFmtId="194" formatCode="0.00000000E+00"/>
    <numFmt numFmtId="195" formatCode="0.000000000E+00"/>
    <numFmt numFmtId="196" formatCode="0.0000000000E+00"/>
    <numFmt numFmtId="197" formatCode="0.00000E+00"/>
    <numFmt numFmtId="198" formatCode="0.0000E+00"/>
    <numFmt numFmtId="199" formatCode="0.000E+00"/>
    <numFmt numFmtId="200" formatCode="0.0E+00"/>
    <numFmt numFmtId="201" formatCode="0E+00"/>
  </numFmts>
  <fonts count="13">
    <font>
      <sz val="10"/>
      <name val="Arial"/>
      <family val="0"/>
    </font>
    <font>
      <sz val="10"/>
      <color indexed="8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10"/>
      <name val="Tms Rmn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26" applyFont="1">
      <alignment/>
      <protection/>
    </xf>
    <xf numFmtId="0" fontId="5" fillId="0" borderId="0" xfId="26" applyAlignment="1">
      <alignment horizontal="center"/>
      <protection/>
    </xf>
    <xf numFmtId="0" fontId="5" fillId="0" borderId="0" xfId="26">
      <alignment/>
      <protection/>
    </xf>
    <xf numFmtId="0" fontId="9" fillId="0" borderId="0" xfId="26" applyFont="1">
      <alignment/>
      <protection/>
    </xf>
    <xf numFmtId="0" fontId="10" fillId="2" borderId="1" xfId="25" applyFont="1" applyFill="1" applyBorder="1" applyAlignment="1" applyProtection="1">
      <alignment horizontal="left" vertical="center" wrapText="1" indent="1"/>
      <protection/>
    </xf>
    <xf numFmtId="0" fontId="10" fillId="2" borderId="2" xfId="25" applyFont="1" applyFill="1" applyBorder="1" applyAlignment="1" applyProtection="1">
      <alignment horizontal="center" vertical="center"/>
      <protection/>
    </xf>
    <xf numFmtId="0" fontId="10" fillId="2" borderId="2" xfId="26" applyFont="1" applyFill="1" applyBorder="1" applyAlignment="1">
      <alignment horizontal="center" vertical="center"/>
      <protection/>
    </xf>
    <xf numFmtId="0" fontId="10" fillId="2" borderId="3" xfId="26" applyFont="1" applyFill="1" applyBorder="1" applyAlignment="1">
      <alignment horizontal="center" vertical="center"/>
      <protection/>
    </xf>
    <xf numFmtId="1" fontId="0" fillId="2" borderId="4" xfId="24" applyNumberFormat="1" applyFont="1" applyFill="1" applyBorder="1" applyAlignment="1">
      <alignment horizontal="left" indent="1"/>
      <protection/>
    </xf>
    <xf numFmtId="3" fontId="0" fillId="2" borderId="0" xfId="25" applyNumberFormat="1" applyFont="1" applyFill="1" applyBorder="1" applyAlignment="1" applyProtection="1">
      <alignment horizontal="right" indent="1"/>
      <protection/>
    </xf>
    <xf numFmtId="3" fontId="0" fillId="2" borderId="5" xfId="25" applyNumberFormat="1" applyFont="1" applyFill="1" applyBorder="1" applyAlignment="1" applyProtection="1">
      <alignment horizontal="right" indent="1"/>
      <protection/>
    </xf>
    <xf numFmtId="2" fontId="0" fillId="0" borderId="0" xfId="0" applyNumberFormat="1" applyBorder="1" applyAlignment="1">
      <alignment/>
    </xf>
    <xf numFmtId="0" fontId="5" fillId="0" borderId="0" xfId="26" applyBorder="1">
      <alignment/>
      <protection/>
    </xf>
    <xf numFmtId="2" fontId="10" fillId="2" borderId="6" xfId="18" applyNumberFormat="1" applyFont="1" applyFill="1" applyBorder="1" applyAlignment="1">
      <alignment vertical="center" wrapText="1"/>
    </xf>
    <xf numFmtId="165" fontId="10" fillId="2" borderId="7" xfId="15" applyNumberFormat="1" applyFont="1" applyFill="1" applyBorder="1" applyAlignment="1">
      <alignment horizontal="center" vertical="center"/>
      <protection/>
    </xf>
    <xf numFmtId="165" fontId="10" fillId="2" borderId="8" xfId="15" applyNumberFormat="1" applyFont="1" applyFill="1" applyBorder="1" applyAlignment="1">
      <alignment horizontal="center" vertical="center"/>
      <protection/>
    </xf>
    <xf numFmtId="0" fontId="5" fillId="0" borderId="0" xfId="26" applyFont="1">
      <alignment/>
      <protection/>
    </xf>
    <xf numFmtId="2" fontId="10" fillId="2" borderId="9" xfId="23" applyNumberFormat="1" applyFont="1" applyFill="1" applyBorder="1" applyAlignment="1">
      <alignment/>
      <protection/>
    </xf>
    <xf numFmtId="165" fontId="10" fillId="2" borderId="10" xfId="15" applyNumberFormat="1" applyFont="1" applyFill="1" applyBorder="1" applyAlignment="1">
      <alignment horizontal="center" vertical="top"/>
      <protection/>
    </xf>
    <xf numFmtId="165" fontId="10" fillId="2" borderId="11" xfId="15" applyNumberFormat="1" applyFont="1" applyFill="1" applyBorder="1" applyAlignment="1">
      <alignment horizontal="center" vertical="top"/>
      <protection/>
    </xf>
    <xf numFmtId="0" fontId="0" fillId="0" borderId="0" xfId="27" applyFont="1" applyAlignment="1" quotePrefix="1">
      <alignment horizontal="center"/>
      <protection/>
    </xf>
    <xf numFmtId="3" fontId="1" fillId="0" borderId="0" xfId="26" applyNumberFormat="1" applyFont="1" applyBorder="1" applyAlignment="1">
      <alignment horizontal="center"/>
      <protection/>
    </xf>
    <xf numFmtId="165" fontId="5" fillId="0" borderId="0" xfId="28" applyNumberFormat="1" applyAlignment="1">
      <alignment/>
    </xf>
    <xf numFmtId="165" fontId="0" fillId="0" borderId="0" xfId="28" applyNumberFormat="1" applyAlignment="1">
      <alignment/>
    </xf>
    <xf numFmtId="0" fontId="0" fillId="0" borderId="0" xfId="27" applyFont="1" applyAlignment="1">
      <alignment horizontal="left"/>
      <protection/>
    </xf>
    <xf numFmtId="0" fontId="12" fillId="0" borderId="0" xfId="27" applyFont="1" applyAlignment="1">
      <alignment horizontal="left"/>
      <protection/>
    </xf>
    <xf numFmtId="10" fontId="5" fillId="0" borderId="0" xfId="28" applyNumberFormat="1" applyAlignment="1">
      <alignment/>
    </xf>
    <xf numFmtId="9" fontId="5" fillId="0" borderId="0" xfId="28" applyAlignment="1">
      <alignment/>
    </xf>
    <xf numFmtId="0" fontId="5" fillId="0" borderId="0" xfId="26" applyFont="1" applyAlignment="1">
      <alignment wrapText="1"/>
      <protection/>
    </xf>
    <xf numFmtId="0" fontId="5" fillId="0" borderId="0" xfId="26" applyFont="1">
      <alignment/>
      <protection/>
    </xf>
  </cellXfs>
  <cellStyles count="14">
    <cellStyle name="Normal" xfId="0"/>
    <cellStyle name="Comma" xfId="16"/>
    <cellStyle name="Comma [0]" xfId="17"/>
    <cellStyle name="Comma_coal" xfId="18"/>
    <cellStyle name="Currency" xfId="19"/>
    <cellStyle name="Currency [0]" xfId="20"/>
    <cellStyle name="Followed Hyperlink" xfId="21"/>
    <cellStyle name="Hyperlink" xfId="22"/>
    <cellStyle name="Normal_E_GAS_June2007" xfId="23"/>
    <cellStyle name="Normal_Sheet1" xfId="24"/>
    <cellStyle name="Normal_TAB7P1" xfId="25"/>
    <cellStyle name="Normal_Table G8" xfId="26"/>
    <cellStyle name="Normal_TABle7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tabSelected="1" view="pageBreakPreview" zoomScaleSheetLayoutView="100" workbookViewId="0" topLeftCell="A1">
      <selection activeCell="A13" sqref="A13"/>
    </sheetView>
  </sheetViews>
  <sheetFormatPr defaultColWidth="9.140625" defaultRowHeight="12.75"/>
  <cols>
    <col min="1" max="1" width="16.28125" style="3" customWidth="1"/>
    <col min="2" max="2" width="13.421875" style="2" customWidth="1"/>
    <col min="3" max="3" width="14.57421875" style="3" customWidth="1"/>
    <col min="4" max="4" width="15.140625" style="3" customWidth="1"/>
    <col min="5" max="5" width="9.7109375" style="3" bestFit="1" customWidth="1"/>
    <col min="6" max="6" width="12.140625" style="3" customWidth="1"/>
    <col min="7" max="16384" width="9.140625" style="3" customWidth="1"/>
  </cols>
  <sheetData>
    <row r="1" ht="15.75">
      <c r="A1" s="1" t="s">
        <v>0</v>
      </c>
    </row>
    <row r="2" ht="13.5" thickBot="1">
      <c r="D2" s="4"/>
    </row>
    <row r="3" spans="1:5" ht="14.25">
      <c r="A3" s="5" t="s">
        <v>1</v>
      </c>
      <c r="B3" s="6" t="s">
        <v>4</v>
      </c>
      <c r="C3" s="7" t="s">
        <v>5</v>
      </c>
      <c r="D3" s="7" t="s">
        <v>6</v>
      </c>
      <c r="E3" s="8" t="s">
        <v>2</v>
      </c>
    </row>
    <row r="4" spans="1:7" ht="12.75">
      <c r="A4" s="9">
        <v>2004</v>
      </c>
      <c r="B4" s="10">
        <v>225933</v>
      </c>
      <c r="C4" s="10">
        <v>10714</v>
      </c>
      <c r="D4" s="10">
        <v>1391</v>
      </c>
      <c r="E4" s="11">
        <v>238038</v>
      </c>
      <c r="F4" s="12"/>
      <c r="G4" s="13"/>
    </row>
    <row r="5" spans="1:7" ht="12.75">
      <c r="A5" s="9">
        <v>2005</v>
      </c>
      <c r="B5" s="10">
        <v>225512</v>
      </c>
      <c r="C5" s="10">
        <v>9931</v>
      </c>
      <c r="D5" s="10">
        <v>1543</v>
      </c>
      <c r="E5" s="11">
        <v>236986</v>
      </c>
      <c r="F5" s="12"/>
      <c r="G5" s="13"/>
    </row>
    <row r="6" spans="1:7" ht="12.75">
      <c r="A6" s="9">
        <v>2006</v>
      </c>
      <c r="B6" s="10">
        <v>229209</v>
      </c>
      <c r="C6" s="10">
        <v>9960</v>
      </c>
      <c r="D6" s="10">
        <v>1557</v>
      </c>
      <c r="E6" s="11">
        <v>240726</v>
      </c>
      <c r="F6" s="12"/>
      <c r="G6" s="13"/>
    </row>
    <row r="7" spans="1:7" ht="12.75">
      <c r="A7" s="9">
        <v>2007</v>
      </c>
      <c r="B7" s="10">
        <v>236565</v>
      </c>
      <c r="C7" s="10">
        <v>9635</v>
      </c>
      <c r="D7" s="10">
        <v>1685</v>
      </c>
      <c r="E7" s="11">
        <v>247885</v>
      </c>
      <c r="F7" s="12"/>
      <c r="G7" s="13"/>
    </row>
    <row r="8" spans="1:7" ht="12.75">
      <c r="A8" s="9">
        <v>2008</v>
      </c>
      <c r="B8" s="10">
        <v>240715</v>
      </c>
      <c r="C8" s="10">
        <v>9167</v>
      </c>
      <c r="D8" s="10">
        <v>1856</v>
      </c>
      <c r="E8" s="11">
        <v>251738</v>
      </c>
      <c r="F8" s="12"/>
      <c r="G8" s="13"/>
    </row>
    <row r="9" spans="1:7" ht="12.75">
      <c r="A9" s="9">
        <v>2009</v>
      </c>
      <c r="B9" s="10">
        <v>238186</v>
      </c>
      <c r="C9" s="10">
        <v>8955</v>
      </c>
      <c r="D9" s="10">
        <v>2105</v>
      </c>
      <c r="E9" s="11">
        <v>249246</v>
      </c>
      <c r="F9" s="12"/>
      <c r="G9" s="13"/>
    </row>
    <row r="10" spans="1:6" s="17" customFormat="1" ht="12.75" customHeight="1">
      <c r="A10" s="14" t="str">
        <f ca="1">"∆"&amp;OFFSET(A10,-5,0)&amp;"/"&amp;OFFSET(A10,-1,0)&amp;" p.a."</f>
        <v>∆2005/2009 p.a.</v>
      </c>
      <c r="B10" s="15">
        <f ca="1">IF(ISERROR(((OFFSET(B10,-1,0)/OFFSET(B10,-5,0))^0.25)-1),"n.a.",((OFFSET(B10,-1,0)/OFFSET(B10,-5,0))^0.25)-1)</f>
        <v>0.013763483638850937</v>
      </c>
      <c r="C10" s="15">
        <f ca="1">IF(ISERROR(((OFFSET(C10,-1,0)/OFFSET(C10,-5,0))^0.25)-1),"n.a.",((OFFSET(C10,-1,0)/OFFSET(C10,-5,0))^0.25)-1)</f>
        <v>-0.025530721181386995</v>
      </c>
      <c r="D10" s="15">
        <f ca="1">IF(ISERROR(((OFFSET(D10,-1,0)/OFFSET(D10,-5,0))^0.25)-1),"n.a.",((OFFSET(D10,-1,0)/OFFSET(D10,-5,0))^0.25)-1)</f>
        <v>0.080740790830935</v>
      </c>
      <c r="E10" s="16">
        <f ca="1">IF(ISERROR(((OFFSET(E10,-1,0)/OFFSET(E10,-5,0))^0.25)-1),"n.a.",((OFFSET(E10,-1,0)/OFFSET(E10,-5,0))^0.25)-1)</f>
        <v>0.0126896622805166</v>
      </c>
      <c r="F10"/>
    </row>
    <row r="11" spans="1:6" s="17" customFormat="1" ht="13.5" thickBot="1">
      <c r="A11" s="18" t="str">
        <f ca="1">"∆"&amp;(OFFSET(A11,-3,0))&amp;"/"&amp;(OFFSET(A11,-2,0))</f>
        <v>∆2008/2009</v>
      </c>
      <c r="B11" s="19">
        <f ca="1">IF(ISERROR((OFFSET(B11,-2,0)-OFFSET(B11,-3,0))/OFFSET(B11,-3,0)),"n.a.",(OFFSET(B11,-2,0)-OFFSET(B11,-3,0))/OFFSET(B11,-3,0))</f>
        <v>-0.010506200278337452</v>
      </c>
      <c r="C11" s="19">
        <f ca="1">IF(ISERROR((OFFSET(C11,-2,0)-OFFSET(C11,-3,0))/OFFSET(C11,-3,0)),"n.a.",(OFFSET(C11,-2,0)-OFFSET(C11,-3,0))/OFFSET(C11,-3,0))</f>
        <v>-0.023126431766117596</v>
      </c>
      <c r="D11" s="19">
        <f ca="1">IF(ISERROR((OFFSET(D11,-2,0)-OFFSET(D11,-3,0))/OFFSET(D11,-3,0)),"n.a.",(OFFSET(D11,-2,0)-OFFSET(D11,-3,0))/OFFSET(D11,-3,0))</f>
        <v>0.1341594827586207</v>
      </c>
      <c r="E11" s="20">
        <f ca="1">IF(ISERROR((OFFSET(E11,-2,0)-OFFSET(E11,-3,0))/OFFSET(E11,-3,0)),"n.a.",(OFFSET(E11,-2,0)-OFFSET(E11,-3,0))/OFFSET(E11,-3,0))</f>
        <v>-0.009899180894421978</v>
      </c>
      <c r="F11"/>
    </row>
    <row r="12" spans="1:4" ht="12.75">
      <c r="A12" s="21"/>
      <c r="B12" s="22"/>
      <c r="C12" s="23"/>
      <c r="D12" s="24"/>
    </row>
    <row r="13" spans="1:4" ht="12.75">
      <c r="A13" s="25" t="s">
        <v>3</v>
      </c>
      <c r="B13" s="22"/>
      <c r="C13" s="23"/>
      <c r="D13" s="24"/>
    </row>
    <row r="14" spans="1:4" ht="14.25">
      <c r="A14" s="26"/>
      <c r="B14" s="22"/>
      <c r="C14" s="27"/>
      <c r="D14" s="23"/>
    </row>
    <row r="15" spans="1:4" ht="12.75">
      <c r="A15" s="21"/>
      <c r="B15" s="22"/>
      <c r="C15" s="27"/>
      <c r="D15" s="28"/>
    </row>
    <row r="16" ht="12.75">
      <c r="A16" s="29"/>
    </row>
    <row r="17" ht="12.75">
      <c r="A17" s="30"/>
    </row>
    <row r="18" ht="12.75">
      <c r="A18" s="17"/>
    </row>
  </sheetData>
  <printOptions/>
  <pageMargins left="0.8" right="0.35" top="1.68" bottom="1" header="0.61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Hunt</dc:creator>
  <cp:keywords/>
  <dc:description/>
  <cp:lastModifiedBy>Paul Hunt</cp:lastModifiedBy>
  <dcterms:created xsi:type="dcterms:W3CDTF">2010-07-01T01:05:32Z</dcterms:created>
  <dcterms:modified xsi:type="dcterms:W3CDTF">2010-07-01T01:06:03Z</dcterms:modified>
  <cp:category/>
  <cp:version/>
  <cp:contentType/>
  <cp:contentStatus/>
</cp:coreProperties>
</file>